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Алевтина\Documents\РИ Водоснабжение и водоотведение\18,39 Инф-я об основных показателях ФХД (до 1 апреля)\"/>
    </mc:Choice>
  </mc:AlternateContent>
  <bookViews>
    <workbookView xWindow="0" yWindow="0" windowWidth="28800" windowHeight="12435" activeTab="3"/>
  </bookViews>
  <sheets>
    <sheet name="Территории" sheetId="1" r:id="rId1"/>
    <sheet name="Дифференциация" sheetId="2" r:id="rId2"/>
    <sheet name="Форма 1.0.1" sheetId="3" r:id="rId3"/>
    <sheet name="Форма 2.7.1" sheetId="4" r:id="rId4"/>
  </sheets>
  <externalReferences>
    <externalReference r:id="rId5"/>
  </externalReferences>
  <definedNames>
    <definedName name="buhg_flag">[1]Титульный!$F$32</definedName>
    <definedName name="dateBuhg">[1]Титульный!$F$33</definedName>
    <definedName name="DESCRIPTION_TERRITORY">[1]REESTR_DS!$B$2:$B$3</definedName>
    <definedName name="form_up_date">[1]Титульный!$F$14</definedName>
    <definedName name="List01_flag_index_1">'Форма 2.7.1'!$G$39:$G$39</definedName>
    <definedName name="List01_flag_index_2">'Форма 2.7.1'!$G$41:$G$41</definedName>
    <definedName name="note_ter">[1]Дифференциация!$I$21:$I$25</definedName>
    <definedName name="org">[1]Титульный!$F$26</definedName>
    <definedName name="region_name">[1]Титульный!$F$7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1" i="4" l="1"/>
  <c r="G66" i="4"/>
  <c r="G57" i="4"/>
  <c r="G56" i="4" s="1"/>
  <c r="G42" i="4"/>
  <c r="G27" i="4"/>
  <c r="G24" i="4"/>
  <c r="G18" i="4"/>
  <c r="G87" i="4" s="1"/>
  <c r="G16" i="4"/>
  <c r="G15" i="4"/>
  <c r="F16" i="3"/>
  <c r="D16" i="3"/>
  <c r="F12" i="3"/>
  <c r="D6" i="3"/>
  <c r="D5" i="2"/>
  <c r="D4" i="2"/>
  <c r="R14" i="1"/>
  <c r="R13" i="1"/>
  <c r="R12" i="1"/>
  <c r="P12" i="1" a="1"/>
  <c r="P12" i="1" s="1"/>
  <c r="J39" i="4"/>
  <c r="M12" i="1"/>
  <c r="M14" i="1"/>
  <c r="J41" i="4"/>
  <c r="M13" i="1"/>
</calcChain>
</file>

<file path=xl/comments1.xml><?xml version="1.0" encoding="utf-8"?>
<comments xmlns="http://schemas.openxmlformats.org/spreadsheetml/2006/main">
  <authors>
    <author>User</author>
  </authors>
  <commentList>
    <comment ref="D8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
дважды кликните по этой ячейке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G13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<sst xmlns="http://schemas.openxmlformats.org/spreadsheetml/2006/main" count="317" uniqueCount="182">
  <si>
    <t>МО</t>
  </si>
  <si>
    <t>ОКТМО</t>
  </si>
  <si>
    <t>МР</t>
  </si>
  <si>
    <t>Перечень муниципальных районов и муниципальных образований (территорий оказания услуг)</t>
  </si>
  <si>
    <t>да</t>
  </si>
  <si>
    <t>Территория оказания услуг</t>
  </si>
  <si>
    <t>Муниципальный район</t>
  </si>
  <si>
    <t>Муниципальное образование</t>
  </si>
  <si>
    <t>№ п/п</t>
  </si>
  <si>
    <t>Наименование</t>
  </si>
  <si>
    <t>1</t>
  </si>
  <si>
    <t>2</t>
  </si>
  <si>
    <t>3</t>
  </si>
  <si>
    <t>4</t>
  </si>
  <si>
    <t>5</t>
  </si>
  <si>
    <t>6</t>
  </si>
  <si>
    <t>7</t>
  </si>
  <si>
    <t/>
  </si>
  <si>
    <t>размерженный МР</t>
  </si>
  <si>
    <t>флаг используемости территории на листе Перечень тарифов</t>
  </si>
  <si>
    <t>копия территорий</t>
  </si>
  <si>
    <t>МР (ОКТМО)</t>
  </si>
  <si>
    <t>auto</t>
  </si>
  <si>
    <t>Моргаушский муниципальный район, Моргаушское (97632435);</t>
  </si>
  <si>
    <t>0</t>
  </si>
  <si>
    <t>Моргаушский муниципальный район</t>
  </si>
  <si>
    <t>Моргаушское</t>
  </si>
  <si>
    <t>97632435</t>
  </si>
  <si>
    <t>man</t>
  </si>
  <si>
    <t>Добавить территорию оказания услуг</t>
  </si>
  <si>
    <t>Вид деятельности</t>
  </si>
  <si>
    <t>Дифференциация по территориям оказания услуг</t>
  </si>
  <si>
    <t>Дифференциация по централизованным системам коммунальной инфраструктуры</t>
  </si>
  <si>
    <t>да/нет</t>
  </si>
  <si>
    <t>8</t>
  </si>
  <si>
    <t>Холодное водоснабжение. Питьевая вода</t>
  </si>
  <si>
    <t>нет</t>
  </si>
  <si>
    <t>a</t>
  </si>
  <si>
    <t>Форма 1.0.1</t>
  </si>
  <si>
    <t>Параметры формы</t>
  </si>
  <si>
    <t>\</t>
  </si>
  <si>
    <t>Информация</t>
  </si>
  <si>
    <t>Дата заполнения/внесения изменений</t>
  </si>
  <si>
    <t>2.1</t>
  </si>
  <si>
    <t>Наименование централизованной системы коммунальной инфраструктуры</t>
  </si>
  <si>
    <t>наименование отсутствует</t>
  </si>
  <si>
    <t>3.1</t>
  </si>
  <si>
    <t>Наименование регулируемого вида деятельности</t>
  </si>
  <si>
    <t>4.1</t>
  </si>
  <si>
    <t>Территория оказания услуги по регулируемому виду деятельности</t>
  </si>
  <si>
    <t>x</t>
  </si>
  <si>
    <t>Субъект РФ</t>
  </si>
  <si>
    <t>4.1.1.1</t>
  </si>
  <si>
    <t>муниципальный район</t>
  </si>
  <si>
    <t>4.1.1.1.1</t>
  </si>
  <si>
    <t>муниципальное образование</t>
  </si>
  <si>
    <t>Моргаушское (97632435)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</si>
  <si>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</si>
  <si>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тыс. руб.</t>
  </si>
  <si>
    <t>%</t>
  </si>
  <si>
    <t>Информация об основных показателях финансово-хозяйственной деятельности регулируемой организации, включая структуру основных производственных затрат (в части регулируемой деятельности)</t>
  </si>
  <si>
    <t>Наименование параметра</t>
  </si>
  <si>
    <t>Единица измерения</t>
  </si>
  <si>
    <t>Вид деятельности:_x000D_
  - Холодное водоснабжение. Питьевая вода_x000D_
_x000D_
Территория оказания услуг:_x000D_
  - без дифференциации_x000D_
_x000D_
Централизованная система холодного водоснабжения:_x000D_
  - наименование отсутствует</t>
  </si>
  <si>
    <t>Дата сдачи годового бухгалтерского баланса в налоговые органы</t>
  </si>
  <si>
    <t>х</t>
  </si>
  <si>
    <t>Выручка от регулируемого вида деятельности</t>
  </si>
  <si>
    <t>Себестоимость производимых товаров (оказываемых услуг) по регулируемому виду деятельности, включая:</t>
  </si>
  <si>
    <t>Расходы на оплату холодной воды, приобретаемой у других организаций для последующей подачи потребителям</t>
  </si>
  <si>
    <t>3.2</t>
  </si>
  <si>
    <t>Расходы на покупаемую электрическую энергию (мощность), используемую в технологическом процессе:</t>
  </si>
  <si>
    <t>3.2.1</t>
  </si>
  <si>
    <t>Средневзвешенная стоимость 1 кВт.ч (с учетом мощности)</t>
  </si>
  <si>
    <t>руб.</t>
  </si>
  <si>
    <t>3.2.2</t>
  </si>
  <si>
    <t>Объем приобретения электрической энергии</t>
  </si>
  <si>
    <t>тыс. кВт·ч</t>
  </si>
  <si>
    <t>3.3</t>
  </si>
  <si>
    <t>Расходы на химические реагенты, используемые в технологическом процессе</t>
  </si>
  <si>
    <t>3.4</t>
  </si>
  <si>
    <t>Расходы на оплату труда и отчисления на социальные нужды основного производственного персонала, в том числе:</t>
  </si>
  <si>
    <t>3.4.1</t>
  </si>
  <si>
    <t>Расходы на оплату труда основного производственного персонала</t>
  </si>
  <si>
    <t>3.4.2</t>
  </si>
  <si>
    <t>Отчисления на социальные нужды основного производственного персонала</t>
  </si>
  <si>
    <t>3.5</t>
  </si>
  <si>
    <t>Расходы на оплату труда и отчисления на социальные нужды административно-управленческого персонала, в том числе:</t>
  </si>
  <si>
    <t>3.5.1</t>
  </si>
  <si>
    <t>Расходы на оплату труда административно-управленческого персонала</t>
  </si>
  <si>
    <t>3.5.2</t>
  </si>
  <si>
    <t>Отчисления на социальные нужды административно-управленческого персонала</t>
  </si>
  <si>
    <t>3.6</t>
  </si>
  <si>
    <t>Расходы на амортизацию основных производственных средств</t>
  </si>
  <si>
    <t>3.7</t>
  </si>
  <si>
    <t>Расходы на аренду имущества, используемого для осуществления регулируемого вида деятельности</t>
  </si>
  <si>
    <t>3.8</t>
  </si>
  <si>
    <t>Общепроизводственные расходы, в том числе:</t>
  </si>
  <si>
    <t>3.8.1</t>
  </si>
  <si>
    <t>Расходы на текущий ремонт</t>
  </si>
  <si>
    <t>3.8.2</t>
  </si>
  <si>
    <t>Расходы на капитальный ремонт</t>
  </si>
  <si>
    <t>3.9</t>
  </si>
  <si>
    <t>Общехозяйственные расходы, в том числе:</t>
  </si>
  <si>
    <t>3.9.1</t>
  </si>
  <si>
    <t>3.9.2</t>
  </si>
  <si>
    <t>3.10</t>
  </si>
  <si>
    <t>Расходы на капитальный и текущий ремонт основных производственных средств</t>
  </si>
  <si>
    <t>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</t>
  </si>
  <si>
    <t>отсутствует</t>
  </si>
  <si>
    <t>3.11</t>
  </si>
  <si>
    <t>Расходы на услуги производственного характера, оказываемые по договорам с организациями на проведение регламентных работ в рамках технологического процесса</t>
  </si>
  <si>
    <t>3.12</t>
  </si>
  <si>
    <t>Прочие расходы, которые подлежат отнесению на регулируемые виды деятельности, в том числе:</t>
  </si>
  <si>
    <t>3.12.0</t>
  </si>
  <si>
    <t>SUM_CALC</t>
  </si>
  <si>
    <t>О</t>
  </si>
  <si>
    <t>3.12.1</t>
  </si>
  <si>
    <t>контроль качества воды</t>
  </si>
  <si>
    <t>3.12.2</t>
  </si>
  <si>
    <t>консультационные услуги</t>
  </si>
  <si>
    <t>3.12.3</t>
  </si>
  <si>
    <t>медосмотр</t>
  </si>
  <si>
    <t>3.12.4</t>
  </si>
  <si>
    <t>налоги и сборы</t>
  </si>
  <si>
    <t>3.12.5</t>
  </si>
  <si>
    <t>охрана труда</t>
  </si>
  <si>
    <t>3.12.6</t>
  </si>
  <si>
    <t>командировочные</t>
  </si>
  <si>
    <t>3.12.7</t>
  </si>
  <si>
    <t>спецодежда</t>
  </si>
  <si>
    <t>3.12.8</t>
  </si>
  <si>
    <t xml:space="preserve">компенсация за спецмолоко </t>
  </si>
  <si>
    <t>Добавить прочие расходы</t>
  </si>
  <si>
    <t>Чистая прибыль, полученная от регулируемого вида деятельности, в том числе:</t>
  </si>
  <si>
    <t>Размер расходования чистой прибыли на финансирование мероприятий, предусмотренных инвестиционной программой регулируемой организации</t>
  </si>
  <si>
    <t>Изменение стоимости основных фондов, в том числе:</t>
  </si>
  <si>
    <t>5.1</t>
  </si>
  <si>
    <t>Изменение стоимости основных фондов за счет их ввода в эксплуатацию (вывода из эксплуатации)</t>
  </si>
  <si>
    <t>5.1.1</t>
  </si>
  <si>
    <t>Изменение стоимости основных фондов за счет их ввода в эксплуатацию</t>
  </si>
  <si>
    <t>5.1.2</t>
  </si>
  <si>
    <t>Изменение стоимости основных фондов за счет их вывода в эксплуатацию</t>
  </si>
  <si>
    <t>5.2</t>
  </si>
  <si>
    <t>Изменение стоимости основных фондов за счет их переоценки</t>
  </si>
  <si>
    <t>Валовая прибыль (убытки) от продажи товаров и услуг по регулируемому виду деятельности</t>
  </si>
  <si>
    <t>Годовая бухгалтерская отчетность, включая бухгалтерский баланс и приложения к нему</t>
  </si>
  <si>
    <t>Объем поднятой воды</t>
  </si>
  <si>
    <t>тыс. куб. м</t>
  </si>
  <si>
    <t>9</t>
  </si>
  <si>
    <t>Объем покупной воды</t>
  </si>
  <si>
    <t>10</t>
  </si>
  <si>
    <t>Объем воды, пропущенной через очистные сооружения</t>
  </si>
  <si>
    <t>11</t>
  </si>
  <si>
    <t>Объем отпущенной потребителям воды, в том числе:</t>
  </si>
  <si>
    <t>11.1</t>
  </si>
  <si>
    <t>Объем отпущенной потребителям воды, определенный по приборам учета</t>
  </si>
  <si>
    <t>11.2</t>
  </si>
  <si>
    <t>Объем отпущенной потребителям воды, определенный расчетным путем (по нормативам потребления)</t>
  </si>
  <si>
    <t>12</t>
  </si>
  <si>
    <t>Потери воды в сетях</t>
  </si>
  <si>
    <t>13</t>
  </si>
  <si>
    <t>Среднесписочная численность основного производственного персонала</t>
  </si>
  <si>
    <t>человек</t>
  </si>
  <si>
    <t>14</t>
  </si>
  <si>
    <t>Удельный расход электроэнергии на подачу воды в сеть</t>
  </si>
  <si>
    <t>тыс. кВт·ч или тыс. куб. м</t>
  </si>
  <si>
    <t>15</t>
  </si>
  <si>
    <t>Расход воды на собственные нужды, в том числе:</t>
  </si>
  <si>
    <t>15.1</t>
  </si>
  <si>
    <t>Расход воды на хозяйственно-бытовые нужды</t>
  </si>
  <si>
    <t>16</t>
  </si>
  <si>
    <t>Показатель использования производственных объектов, в том числе:</t>
  </si>
  <si>
    <t>16.0</t>
  </si>
  <si>
    <t>16.1</t>
  </si>
  <si>
    <t>скважина №3</t>
  </si>
  <si>
    <t>16.2</t>
  </si>
  <si>
    <t>ВНБ и скважина №5</t>
  </si>
  <si>
    <t>16.3</t>
  </si>
  <si>
    <t>ВНБ и скважина №6</t>
  </si>
  <si>
    <t>Добавить производственный объект</t>
  </si>
  <si>
    <t>Бухгалтерский баланс за 2019 год</t>
  </si>
  <si>
    <r>
      <t xml:space="preserve">Форма 1.0.1 Основные параметры раскрываемой информации </t>
    </r>
    <r>
      <rPr>
        <b/>
        <vertAlign val="superscript"/>
        <sz val="9"/>
        <rFont val="Tahoma"/>
        <family val="2"/>
        <charset val="204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</si>
</sst>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0"/>
    <numFmt numFmtId="165" formatCode="#,##0.0000"/>
  </numFmts>
  <fonts count="4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"/>
      <color theme="0"/>
      <name val="Tahoma"/>
      <family val="2"/>
      <charset val="204"/>
    </font>
    <font>
      <sz val="9"/>
      <color theme="0"/>
      <name val="Tahoma"/>
      <family val="2"/>
      <charset val="204"/>
    </font>
    <font>
      <sz val="11"/>
      <color theme="0"/>
      <name val="Wingdings 2"/>
      <family val="1"/>
      <charset val="2"/>
    </font>
    <font>
      <sz val="5"/>
      <color theme="0"/>
      <name val="Tahoma"/>
      <family val="2"/>
      <charset val="204"/>
    </font>
    <font>
      <sz val="9"/>
      <color indexed="9"/>
      <name val="Tahoma"/>
      <family val="2"/>
      <charset val="204"/>
    </font>
    <font>
      <sz val="9"/>
      <name val="Tahoma"/>
      <family val="2"/>
      <charset val="204"/>
    </font>
    <font>
      <sz val="11"/>
      <color indexed="55"/>
      <name val="Wingdings 2"/>
      <family val="1"/>
      <charset val="2"/>
    </font>
    <font>
      <sz val="5"/>
      <color rgb="FFFF0000"/>
      <name val="Tahoma"/>
      <family val="2"/>
      <charset val="204"/>
    </font>
    <font>
      <sz val="11"/>
      <name val="Wingdings 2"/>
      <family val="1"/>
      <charset val="2"/>
    </font>
    <font>
      <b/>
      <sz val="14"/>
      <name val="Franklin Gothic Medium"/>
      <family val="2"/>
      <charset val="204"/>
    </font>
    <font>
      <sz val="10"/>
      <name val="Tahoma"/>
      <family val="2"/>
      <charset val="204"/>
    </font>
    <font>
      <sz val="18"/>
      <name val="Tahoma"/>
      <family val="2"/>
      <charset val="204"/>
    </font>
    <font>
      <b/>
      <sz val="9"/>
      <name val="Tahoma"/>
      <family val="2"/>
      <charset val="204"/>
    </font>
    <font>
      <sz val="9"/>
      <color indexed="55"/>
      <name val="Tahoma"/>
      <family val="2"/>
      <charset val="204"/>
    </font>
    <font>
      <sz val="9"/>
      <color rgb="FFFF0000"/>
      <name val="Tahoma"/>
      <family val="2"/>
      <charset val="204"/>
    </font>
    <font>
      <sz val="12"/>
      <name val="Marlett"/>
      <charset val="2"/>
    </font>
    <font>
      <b/>
      <sz val="9"/>
      <color theme="0"/>
      <name val="Tahoma"/>
      <family val="2"/>
      <charset val="204"/>
    </font>
    <font>
      <sz val="9"/>
      <color indexed="62"/>
      <name val="Tahoma"/>
      <family val="2"/>
      <charset val="204"/>
    </font>
    <font>
      <sz val="12"/>
      <color theme="0"/>
      <name val="Tahoma"/>
      <family val="2"/>
      <charset val="204"/>
    </font>
    <font>
      <sz val="8"/>
      <color indexed="9"/>
      <name val="Tahoma"/>
      <family val="2"/>
      <charset val="204"/>
    </font>
    <font>
      <sz val="8"/>
      <name val="Tahoma"/>
      <family val="2"/>
      <charset val="204"/>
    </font>
    <font>
      <sz val="8"/>
      <color indexed="55"/>
      <name val="Tahoma"/>
      <family val="2"/>
      <charset val="204"/>
    </font>
    <font>
      <sz val="11"/>
      <color theme="1"/>
      <name val="Calibri"/>
      <family val="2"/>
      <scheme val="minor"/>
    </font>
    <font>
      <sz val="8"/>
      <color theme="1"/>
      <name val="Tahoma"/>
      <family val="2"/>
      <charset val="204"/>
    </font>
    <font>
      <b/>
      <sz val="11"/>
      <color theme="0"/>
      <name val="Calibri"/>
      <family val="2"/>
      <charset val="204"/>
    </font>
    <font>
      <b/>
      <sz val="12"/>
      <color theme="0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"/>
      <color indexed="11"/>
      <name val="Tahoma"/>
      <family val="2"/>
      <charset val="204"/>
    </font>
    <font>
      <sz val="1"/>
      <name val="Tahoma"/>
      <family val="2"/>
      <charset val="204"/>
    </font>
    <font>
      <sz val="9"/>
      <color theme="1"/>
      <name val="Tahoma"/>
      <family val="2"/>
      <charset val="204"/>
    </font>
    <font>
      <sz val="9"/>
      <color indexed="23"/>
      <name val="Wingdings 2"/>
      <family val="1"/>
      <charset val="2"/>
    </font>
    <font>
      <sz val="12"/>
      <name val="Tahoma"/>
      <family val="2"/>
      <charset val="204"/>
    </font>
    <font>
      <vertAlign val="superscript"/>
      <sz val="9"/>
      <name val="Tahoma"/>
      <family val="2"/>
      <charset val="204"/>
    </font>
    <font>
      <sz val="12"/>
      <color indexed="8"/>
      <name val="Tahoma"/>
      <family val="2"/>
      <charset val="204"/>
    </font>
    <font>
      <sz val="9"/>
      <color rgb="FFBCBCBC"/>
      <name val="Tahoma"/>
      <family val="2"/>
      <charset val="204"/>
    </font>
    <font>
      <sz val="9"/>
      <color indexed="81"/>
      <name val="Tahoma"/>
      <family val="2"/>
      <charset val="204"/>
    </font>
    <font>
      <sz val="15"/>
      <color theme="0"/>
      <name val="Tahoma"/>
      <family val="2"/>
      <charset val="204"/>
    </font>
    <font>
      <sz val="9"/>
      <color indexed="8"/>
      <name val="Tahoma"/>
      <family val="2"/>
      <charset val="204"/>
    </font>
    <font>
      <sz val="1"/>
      <color indexed="9"/>
      <name val="Tahoma"/>
      <family val="2"/>
      <charset val="204"/>
    </font>
    <font>
      <b/>
      <sz val="10"/>
      <name val="Tahoma"/>
      <family val="2"/>
      <charset val="204"/>
    </font>
    <font>
      <b/>
      <vertAlign val="superscript"/>
      <sz val="9"/>
      <name val="Tahoma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Down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thin">
        <color rgb="FFD3DBDB"/>
      </top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 style="thin">
        <color theme="0" tint="-0.249977111117893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 tint="-0.249977111117893"/>
      </left>
      <right style="thin">
        <color indexed="22"/>
      </right>
      <top style="thin">
        <color indexed="22"/>
      </top>
      <bottom/>
      <diagonal/>
    </border>
    <border>
      <left style="thin">
        <color theme="0" tint="-0.249977111117893"/>
      </left>
      <right style="thin">
        <color indexed="22"/>
      </right>
      <top/>
      <bottom style="thin">
        <color indexed="22"/>
      </bottom>
      <diagonal/>
    </border>
  </borders>
  <cellStyleXfs count="13">
    <xf numFmtId="0" fontId="0" fillId="0" borderId="0"/>
    <xf numFmtId="0" fontId="1" fillId="0" borderId="0"/>
    <xf numFmtId="0" fontId="11" fillId="0" borderId="0" applyBorder="0">
      <alignment horizontal="center" vertical="center" wrapText="1"/>
    </xf>
    <xf numFmtId="4" fontId="7" fillId="2" borderId="4" applyBorder="0">
      <alignment horizontal="right"/>
    </xf>
    <xf numFmtId="0" fontId="1" fillId="0" borderId="0"/>
    <xf numFmtId="49" fontId="7" fillId="0" borderId="0" applyBorder="0">
      <alignment vertical="top"/>
    </xf>
    <xf numFmtId="0" fontId="1" fillId="0" borderId="0"/>
    <xf numFmtId="0" fontId="14" fillId="0" borderId="6" applyBorder="0">
      <alignment horizontal="center" vertical="center" wrapText="1"/>
    </xf>
    <xf numFmtId="49" fontId="7" fillId="0" borderId="0" applyBorder="0">
      <alignment vertical="top"/>
    </xf>
    <xf numFmtId="0" fontId="24" fillId="0" borderId="0"/>
    <xf numFmtId="0" fontId="29" fillId="0" borderId="0"/>
    <xf numFmtId="0" fontId="29" fillId="0" borderId="0"/>
    <xf numFmtId="49" fontId="40" fillId="9" borderId="0" applyBorder="0">
      <alignment vertical="top"/>
    </xf>
  </cellStyleXfs>
  <cellXfs count="248">
    <xf numFmtId="0" fontId="0" fillId="0" borderId="0" xfId="0"/>
    <xf numFmtId="0" fontId="2" fillId="0" borderId="0" xfId="1" applyFont="1" applyFill="1" applyAlignment="1" applyProtection="1">
      <alignment vertical="center" wrapText="1"/>
    </xf>
    <xf numFmtId="0" fontId="2" fillId="0" borderId="0" xfId="1" applyFont="1" applyFill="1" applyAlignment="1" applyProtection="1">
      <alignment horizontal="center" vertical="center" wrapText="1"/>
    </xf>
    <xf numFmtId="0" fontId="2" fillId="0" borderId="0" xfId="1" applyFont="1" applyFill="1" applyAlignment="1" applyProtection="1">
      <alignment horizontal="left" vertical="center" wrapText="1" indent="1"/>
    </xf>
    <xf numFmtId="0" fontId="2" fillId="0" borderId="0" xfId="1" applyFont="1" applyFill="1" applyAlignment="1" applyProtection="1">
      <alignment horizontal="left" vertical="center" indent="1"/>
    </xf>
    <xf numFmtId="0" fontId="2" fillId="0" borderId="0" xfId="1" applyNumberFormat="1" applyFont="1" applyFill="1" applyAlignment="1" applyProtection="1">
      <alignment horizontal="left" vertical="center" indent="1"/>
    </xf>
    <xf numFmtId="0" fontId="3" fillId="0" borderId="0" xfId="1" applyFont="1" applyFill="1" applyAlignment="1" applyProtection="1">
      <alignment horizontal="left" vertical="center" wrapText="1" indent="1"/>
    </xf>
    <xf numFmtId="0" fontId="4" fillId="0" borderId="0" xfId="1" applyFont="1" applyFill="1" applyAlignment="1" applyProtection="1">
      <alignment horizontal="left" vertical="center" wrapText="1" indent="1"/>
    </xf>
    <xf numFmtId="0" fontId="5" fillId="0" borderId="0" xfId="1" applyFont="1" applyFill="1" applyAlignment="1" applyProtection="1">
      <alignment horizontal="left" vertical="center" indent="1"/>
    </xf>
    <xf numFmtId="0" fontId="4" fillId="0" borderId="0" xfId="1" applyFont="1" applyFill="1" applyAlignment="1" applyProtection="1">
      <alignment vertical="center" wrapText="1"/>
    </xf>
    <xf numFmtId="0" fontId="6" fillId="0" borderId="0" xfId="1" applyFont="1" applyFill="1" applyAlignment="1" applyProtection="1">
      <alignment vertical="center" wrapText="1"/>
    </xf>
    <xf numFmtId="0" fontId="7" fillId="0" borderId="0" xfId="1" applyFont="1" applyFill="1" applyAlignment="1" applyProtection="1">
      <alignment vertical="center" wrapText="1"/>
    </xf>
    <xf numFmtId="0" fontId="8" fillId="0" borderId="0" xfId="1" applyFont="1" applyFill="1" applyBorder="1" applyAlignment="1" applyProtection="1">
      <alignment horizontal="center" vertical="center" wrapText="1"/>
    </xf>
    <xf numFmtId="0" fontId="7" fillId="0" borderId="0" xfId="1" applyFont="1" applyFill="1" applyBorder="1" applyAlignment="1" applyProtection="1">
      <alignment vertical="center" wrapText="1"/>
    </xf>
    <xf numFmtId="0" fontId="7" fillId="0" borderId="0" xfId="1" applyFont="1" applyFill="1" applyBorder="1" applyAlignment="1" applyProtection="1">
      <alignment horizontal="right" vertical="center" wrapText="1"/>
    </xf>
    <xf numFmtId="0" fontId="2" fillId="0" borderId="0" xfId="1" applyFont="1" applyFill="1" applyAlignment="1" applyProtection="1">
      <alignment vertical="center"/>
    </xf>
    <xf numFmtId="0" fontId="2" fillId="0" borderId="0" xfId="1" applyNumberFormat="1" applyFont="1" applyFill="1" applyAlignment="1" applyProtection="1">
      <alignment vertical="center"/>
    </xf>
    <xf numFmtId="0" fontId="9" fillId="0" borderId="0" xfId="1" applyFont="1" applyFill="1" applyAlignment="1" applyProtection="1">
      <alignment vertical="center"/>
    </xf>
    <xf numFmtId="0" fontId="10" fillId="0" borderId="0" xfId="1" applyFont="1" applyFill="1" applyAlignment="1" applyProtection="1">
      <alignment vertical="center" wrapText="1"/>
    </xf>
    <xf numFmtId="0" fontId="13" fillId="0" borderId="0" xfId="1" applyFont="1" applyFill="1" applyAlignment="1" applyProtection="1">
      <alignment vertical="center" wrapText="1"/>
    </xf>
    <xf numFmtId="4" fontId="7" fillId="0" borderId="0" xfId="3" applyFont="1" applyFill="1" applyBorder="1" applyAlignment="1" applyProtection="1">
      <alignment horizontal="right" vertical="center" wrapText="1"/>
    </xf>
    <xf numFmtId="0" fontId="7" fillId="0" borderId="0" xfId="4" applyFont="1" applyFill="1" applyBorder="1" applyAlignment="1" applyProtection="1">
      <alignment horizontal="left" vertical="center" wrapText="1" indent="1"/>
    </xf>
    <xf numFmtId="49" fontId="7" fillId="0" borderId="0" xfId="5" applyFill="1" applyProtection="1">
      <alignment vertical="top"/>
    </xf>
    <xf numFmtId="4" fontId="0" fillId="0" borderId="0" xfId="3" applyFont="1" applyFill="1" applyBorder="1" applyAlignment="1" applyProtection="1">
      <alignment horizontal="center" vertical="center" wrapText="1"/>
    </xf>
    <xf numFmtId="4" fontId="7" fillId="0" borderId="0" xfId="3" applyFont="1" applyFill="1" applyBorder="1" applyAlignment="1" applyProtection="1">
      <alignment horizontal="center" vertical="center" wrapText="1"/>
    </xf>
    <xf numFmtId="0" fontId="8" fillId="0" borderId="0" xfId="1" applyFont="1" applyFill="1" applyAlignment="1" applyProtection="1">
      <alignment horizontal="center" vertical="center" wrapText="1"/>
    </xf>
    <xf numFmtId="164" fontId="7" fillId="0" borderId="2" xfId="1" applyNumberFormat="1" applyFont="1" applyFill="1" applyBorder="1" applyAlignment="1" applyProtection="1">
      <alignment horizontal="center" vertical="center" wrapText="1"/>
    </xf>
    <xf numFmtId="164" fontId="7" fillId="0" borderId="2" xfId="7" applyNumberFormat="1" applyFont="1" applyFill="1" applyBorder="1" applyAlignment="1" applyProtection="1">
      <alignment horizontal="center" vertical="center" wrapText="1"/>
    </xf>
    <xf numFmtId="0" fontId="7" fillId="0" borderId="0" xfId="1" applyFont="1" applyFill="1" applyAlignment="1" applyProtection="1">
      <alignment vertical="center"/>
    </xf>
    <xf numFmtId="0" fontId="7" fillId="0" borderId="0" xfId="1" applyNumberFormat="1" applyFont="1" applyFill="1" applyAlignment="1" applyProtection="1">
      <alignment vertical="center"/>
    </xf>
    <xf numFmtId="0" fontId="15" fillId="0" borderId="0" xfId="1" applyFont="1" applyFill="1" applyBorder="1" applyAlignment="1" applyProtection="1">
      <alignment horizontal="center" vertical="center" wrapText="1"/>
    </xf>
    <xf numFmtId="49" fontId="15" fillId="0" borderId="7" xfId="7" applyNumberFormat="1" applyFont="1" applyFill="1" applyBorder="1" applyAlignment="1" applyProtection="1">
      <alignment horizontal="center" vertical="center" wrapText="1"/>
    </xf>
    <xf numFmtId="0" fontId="16" fillId="0" borderId="0" xfId="1" applyFont="1" applyFill="1" applyAlignment="1" applyProtection="1">
      <alignment vertical="center"/>
    </xf>
    <xf numFmtId="0" fontId="3" fillId="3" borderId="8" xfId="1" applyFont="1" applyFill="1" applyBorder="1" applyAlignment="1" applyProtection="1">
      <alignment horizontal="center" vertical="center" wrapText="1"/>
    </xf>
    <xf numFmtId="0" fontId="3" fillId="3" borderId="9" xfId="1" applyFont="1" applyFill="1" applyBorder="1" applyAlignment="1" applyProtection="1">
      <alignment horizontal="center" vertical="center" wrapText="1"/>
    </xf>
    <xf numFmtId="49" fontId="7" fillId="3" borderId="7" xfId="6" applyNumberFormat="1" applyFont="1" applyFill="1" applyBorder="1" applyAlignment="1" applyProtection="1">
      <alignment horizontal="center" vertical="center" wrapText="1"/>
    </xf>
    <xf numFmtId="49" fontId="3" fillId="3" borderId="9" xfId="1" applyNumberFormat="1" applyFont="1" applyFill="1" applyBorder="1" applyAlignment="1" applyProtection="1">
      <alignment horizontal="left" vertical="center" wrapText="1"/>
    </xf>
    <xf numFmtId="49" fontId="7" fillId="3" borderId="7" xfId="8" applyNumberFormat="1" applyFill="1" applyBorder="1" applyAlignment="1" applyProtection="1">
      <alignment horizontal="left" vertical="center"/>
    </xf>
    <xf numFmtId="49" fontId="3" fillId="3" borderId="10" xfId="1" applyNumberFormat="1" applyFont="1" applyFill="1" applyBorder="1" applyAlignment="1" applyProtection="1">
      <alignment horizontal="left" vertical="center" wrapText="1"/>
    </xf>
    <xf numFmtId="0" fontId="7" fillId="0" borderId="11" xfId="1" applyFont="1" applyFill="1" applyBorder="1" applyAlignment="1" applyProtection="1">
      <alignment vertical="center"/>
    </xf>
    <xf numFmtId="0" fontId="0" fillId="0" borderId="0" xfId="1" applyFont="1" applyFill="1" applyAlignment="1" applyProtection="1">
      <alignment vertical="center" wrapText="1"/>
    </xf>
    <xf numFmtId="0" fontId="3" fillId="0" borderId="0" xfId="1" applyFont="1" applyFill="1" applyAlignment="1" applyProtection="1">
      <alignment vertical="center" wrapText="1"/>
    </xf>
    <xf numFmtId="14" fontId="17" fillId="0" borderId="2" xfId="6" applyNumberFormat="1" applyFont="1" applyFill="1" applyBorder="1" applyAlignment="1" applyProtection="1">
      <alignment horizontal="center" vertical="center" wrapText="1"/>
    </xf>
    <xf numFmtId="0" fontId="7" fillId="0" borderId="2" xfId="1" applyFont="1" applyFill="1" applyBorder="1" applyAlignment="1" applyProtection="1">
      <alignment horizontal="center" vertical="center" wrapText="1"/>
    </xf>
    <xf numFmtId="14" fontId="7" fillId="0" borderId="2" xfId="6" applyNumberFormat="1" applyFont="1" applyFill="1" applyBorder="1" applyAlignment="1" applyProtection="1">
      <alignment horizontal="left" vertical="center" wrapText="1" indent="1"/>
    </xf>
    <xf numFmtId="49" fontId="14" fillId="3" borderId="3" xfId="5" applyFont="1" applyFill="1" applyBorder="1" applyAlignment="1" applyProtection="1">
      <alignment horizontal="right" vertical="center" wrapText="1"/>
    </xf>
    <xf numFmtId="49" fontId="18" fillId="3" borderId="7" xfId="5" applyFont="1" applyFill="1" applyBorder="1" applyAlignment="1" applyProtection="1">
      <alignment horizontal="center" vertical="center" wrapText="1"/>
    </xf>
    <xf numFmtId="0" fontId="19" fillId="3" borderId="7" xfId="0" applyFont="1" applyFill="1" applyBorder="1" applyAlignment="1" applyProtection="1">
      <alignment horizontal="left" vertical="center" indent="1"/>
    </xf>
    <xf numFmtId="0" fontId="0" fillId="3" borderId="1" xfId="0" applyFont="1" applyFill="1" applyBorder="1" applyAlignment="1" applyProtection="1">
      <alignment horizontal="right" vertical="center" wrapText="1"/>
    </xf>
    <xf numFmtId="0" fontId="20" fillId="0" borderId="0" xfId="1" applyFont="1" applyFill="1" applyAlignment="1" applyProtection="1">
      <alignment vertical="center" wrapText="1"/>
    </xf>
    <xf numFmtId="0" fontId="3" fillId="0" borderId="0" xfId="0" applyFont="1" applyFill="1" applyAlignment="1" applyProtection="1">
      <alignment vertical="top"/>
    </xf>
    <xf numFmtId="0" fontId="2" fillId="0" borderId="0" xfId="0" applyFont="1" applyFill="1" applyAlignment="1" applyProtection="1">
      <alignment vertical="top"/>
    </xf>
    <xf numFmtId="0" fontId="0" fillId="0" borderId="0" xfId="0" applyFont="1" applyFill="1" applyAlignment="1" applyProtection="1">
      <alignment vertical="top"/>
    </xf>
    <xf numFmtId="49" fontId="8" fillId="0" borderId="2" xfId="7" applyNumberFormat="1" applyFont="1" applyFill="1" applyBorder="1" applyAlignment="1" applyProtection="1">
      <alignment horizontal="center" vertical="top" wrapText="1"/>
    </xf>
    <xf numFmtId="14" fontId="7" fillId="4" borderId="2" xfId="6" applyNumberFormat="1" applyFont="1" applyFill="1" applyBorder="1" applyAlignment="1" applyProtection="1">
      <alignment horizontal="left" vertical="center" wrapText="1" indent="1"/>
    </xf>
    <xf numFmtId="49" fontId="7" fillId="4" borderId="2" xfId="1" applyNumberFormat="1" applyFont="1" applyFill="1" applyBorder="1" applyAlignment="1" applyProtection="1">
      <alignment horizontal="center" vertical="center" wrapText="1"/>
    </xf>
    <xf numFmtId="49" fontId="14" fillId="3" borderId="7" xfId="5" applyFont="1" applyFill="1" applyBorder="1" applyAlignment="1" applyProtection="1">
      <alignment horizontal="right" vertical="center" wrapText="1"/>
    </xf>
    <xf numFmtId="0" fontId="0" fillId="3" borderId="7" xfId="0" applyFont="1" applyFill="1" applyBorder="1" applyAlignment="1" applyProtection="1">
      <alignment horizontal="right" vertical="center" wrapText="1"/>
    </xf>
    <xf numFmtId="49" fontId="19" fillId="3" borderId="7" xfId="5" applyFont="1" applyFill="1" applyBorder="1" applyAlignment="1" applyProtection="1">
      <alignment horizontal="left" vertical="center" indent="1"/>
    </xf>
    <xf numFmtId="49" fontId="7" fillId="3" borderId="7" xfId="5" applyFont="1" applyFill="1" applyBorder="1" applyAlignment="1" applyProtection="1">
      <alignment horizontal="right" vertical="center" wrapText="1"/>
    </xf>
    <xf numFmtId="49" fontId="7" fillId="3" borderId="1" xfId="5" applyFont="1" applyFill="1" applyBorder="1" applyAlignment="1" applyProtection="1">
      <alignment horizontal="right" vertical="center" wrapText="1"/>
    </xf>
    <xf numFmtId="0" fontId="7" fillId="0" borderId="16" xfId="1" applyFont="1" applyFill="1" applyBorder="1" applyAlignment="1" applyProtection="1">
      <alignment vertical="center" wrapText="1"/>
    </xf>
    <xf numFmtId="0" fontId="21" fillId="0" borderId="0" xfId="1" applyFont="1" applyFill="1" applyAlignment="1" applyProtection="1">
      <alignment vertical="center" wrapText="1"/>
    </xf>
    <xf numFmtId="0" fontId="22" fillId="0" borderId="0" xfId="1" applyFont="1" applyFill="1" applyAlignment="1" applyProtection="1">
      <alignment vertical="center" wrapText="1"/>
    </xf>
    <xf numFmtId="0" fontId="23" fillId="0" borderId="0" xfId="1" applyFont="1" applyFill="1" applyAlignment="1" applyProtection="1">
      <alignment horizontal="center" vertical="center" wrapText="1"/>
    </xf>
    <xf numFmtId="0" fontId="25" fillId="0" borderId="0" xfId="9" applyFont="1" applyFill="1" applyProtection="1"/>
    <xf numFmtId="0" fontId="7" fillId="0" borderId="0" xfId="8" applyNumberFormat="1" applyAlignment="1" applyProtection="1">
      <alignment vertical="center"/>
    </xf>
    <xf numFmtId="0" fontId="3" fillId="0" borderId="0" xfId="8" applyNumberFormat="1" applyFont="1" applyAlignment="1" applyProtection="1">
      <alignment vertical="center"/>
    </xf>
    <xf numFmtId="0" fontId="20" fillId="0" borderId="0" xfId="8" applyNumberFormat="1" applyFont="1" applyAlignment="1" applyProtection="1">
      <alignment vertical="center"/>
    </xf>
    <xf numFmtId="0" fontId="7" fillId="0" borderId="0" xfId="8" applyNumberFormat="1" applyFont="1" applyBorder="1" applyAlignment="1" applyProtection="1">
      <alignment vertical="center"/>
    </xf>
    <xf numFmtId="0" fontId="26" fillId="0" borderId="0" xfId="8" applyNumberFormat="1" applyFont="1" applyAlignment="1" applyProtection="1">
      <alignment vertical="center"/>
    </xf>
    <xf numFmtId="0" fontId="27" fillId="0" borderId="0" xfId="8" applyNumberFormat="1" applyFont="1" applyAlignment="1" applyProtection="1">
      <alignment vertical="center"/>
    </xf>
    <xf numFmtId="0" fontId="28" fillId="0" borderId="0" xfId="8" applyNumberFormat="1" applyFont="1" applyAlignment="1" applyProtection="1">
      <alignment vertical="center"/>
    </xf>
    <xf numFmtId="0" fontId="7" fillId="0" borderId="0" xfId="2" applyFont="1" applyFill="1" applyBorder="1" applyAlignment="1" applyProtection="1">
      <alignment vertical="center" wrapText="1"/>
    </xf>
    <xf numFmtId="0" fontId="28" fillId="0" borderId="0" xfId="8" applyNumberFormat="1" applyFont="1" applyBorder="1" applyAlignment="1" applyProtection="1">
      <alignment vertical="center"/>
    </xf>
    <xf numFmtId="0" fontId="26" fillId="0" borderId="0" xfId="8" applyNumberFormat="1" applyFont="1" applyBorder="1" applyAlignment="1" applyProtection="1">
      <alignment vertical="center"/>
    </xf>
    <xf numFmtId="0" fontId="27" fillId="0" borderId="0" xfId="8" applyNumberFormat="1" applyFont="1" applyBorder="1" applyAlignment="1" applyProtection="1">
      <alignment vertical="center"/>
    </xf>
    <xf numFmtId="0" fontId="7" fillId="0" borderId="0" xfId="10" applyFont="1" applyFill="1" applyBorder="1" applyAlignment="1" applyProtection="1">
      <alignment vertical="center" wrapText="1"/>
    </xf>
    <xf numFmtId="49" fontId="7" fillId="0" borderId="0" xfId="6" applyNumberFormat="1" applyFont="1" applyFill="1" applyBorder="1" applyAlignment="1" applyProtection="1">
      <alignment horizontal="center" vertical="center" wrapText="1"/>
    </xf>
    <xf numFmtId="0" fontId="7" fillId="0" borderId="0" xfId="10" applyFont="1" applyFill="1" applyBorder="1" applyAlignment="1" applyProtection="1">
      <alignment horizontal="right" vertical="center" wrapText="1"/>
    </xf>
    <xf numFmtId="0" fontId="30" fillId="0" borderId="0" xfId="8" applyNumberFormat="1" applyFont="1" applyAlignment="1" applyProtection="1">
      <alignment vertical="center"/>
    </xf>
    <xf numFmtId="0" fontId="31" fillId="0" borderId="0" xfId="10" applyNumberFormat="1" applyFont="1" applyFill="1" applyBorder="1" applyAlignment="1" applyProtection="1">
      <alignment vertical="center" wrapText="1"/>
    </xf>
    <xf numFmtId="0" fontId="31" fillId="0" borderId="0" xfId="10" applyFont="1" applyFill="1" applyBorder="1" applyAlignment="1" applyProtection="1">
      <alignment vertical="center" wrapText="1"/>
    </xf>
    <xf numFmtId="49" fontId="31" fillId="0" borderId="0" xfId="6" applyNumberFormat="1" applyFont="1" applyFill="1" applyBorder="1" applyAlignment="1" applyProtection="1">
      <alignment horizontal="center" vertical="center" wrapText="1"/>
    </xf>
    <xf numFmtId="0" fontId="2" fillId="0" borderId="0" xfId="8" applyNumberFormat="1" applyFont="1" applyAlignment="1" applyProtection="1">
      <alignment vertical="center"/>
    </xf>
    <xf numFmtId="0" fontId="29" fillId="0" borderId="0" xfId="8" applyNumberFormat="1" applyFont="1" applyBorder="1" applyAlignment="1" applyProtection="1">
      <alignment vertical="center"/>
    </xf>
    <xf numFmtId="0" fontId="7" fillId="0" borderId="0" xfId="10" applyFont="1" applyFill="1" applyBorder="1" applyAlignment="1" applyProtection="1">
      <alignment horizontal="center" vertical="center" wrapText="1"/>
    </xf>
    <xf numFmtId="0" fontId="33" fillId="0" borderId="0" xfId="10" applyFont="1" applyFill="1" applyBorder="1" applyAlignment="1" applyProtection="1">
      <alignment horizontal="center" vertical="center" wrapText="1"/>
    </xf>
    <xf numFmtId="0" fontId="7" fillId="0" borderId="2" xfId="10" applyFont="1" applyFill="1" applyBorder="1" applyAlignment="1" applyProtection="1">
      <alignment horizontal="center" vertical="center" wrapText="1"/>
    </xf>
    <xf numFmtId="49" fontId="15" fillId="0" borderId="0" xfId="7" applyNumberFormat="1" applyFont="1" applyFill="1" applyBorder="1" applyAlignment="1" applyProtection="1">
      <alignment horizontal="center" vertical="center" wrapText="1"/>
    </xf>
    <xf numFmtId="49" fontId="15" fillId="0" borderId="2" xfId="7" applyNumberFormat="1" applyFont="1" applyFill="1" applyBorder="1" applyAlignment="1" applyProtection="1">
      <alignment horizontal="center" vertical="center" wrapText="1"/>
    </xf>
    <xf numFmtId="0" fontId="3" fillId="0" borderId="0" xfId="8" applyNumberFormat="1" applyFont="1" applyFill="1" applyAlignment="1" applyProtection="1">
      <alignment vertical="center"/>
    </xf>
    <xf numFmtId="0" fontId="20" fillId="0" borderId="0" xfId="8" applyNumberFormat="1" applyFont="1" applyFill="1" applyAlignment="1" applyProtection="1">
      <alignment vertical="center"/>
    </xf>
    <xf numFmtId="0" fontId="7" fillId="0" borderId="0" xfId="8" applyNumberFormat="1" applyFill="1" applyAlignment="1" applyProtection="1">
      <alignment vertical="center"/>
    </xf>
    <xf numFmtId="0" fontId="2" fillId="0" borderId="0" xfId="8" applyNumberFormat="1" applyFont="1" applyBorder="1" applyAlignment="1" applyProtection="1">
      <alignment horizontal="center" vertical="center"/>
    </xf>
    <xf numFmtId="0" fontId="7" fillId="0" borderId="0" xfId="7" applyNumberFormat="1" applyFont="1" applyFill="1" applyBorder="1" applyAlignment="1" applyProtection="1">
      <alignment horizontal="center" vertical="center" wrapText="1"/>
    </xf>
    <xf numFmtId="0" fontId="7" fillId="3" borderId="3" xfId="7" applyNumberFormat="1" applyFont="1" applyFill="1" applyBorder="1" applyAlignment="1" applyProtection="1">
      <alignment horizontal="center" vertical="center" wrapText="1"/>
    </xf>
    <xf numFmtId="49" fontId="7" fillId="3" borderId="7" xfId="7" applyNumberFormat="1" applyFont="1" applyFill="1" applyBorder="1" applyAlignment="1" applyProtection="1">
      <alignment horizontal="center" vertical="center" wrapText="1"/>
    </xf>
    <xf numFmtId="0" fontId="7" fillId="3" borderId="1" xfId="8" applyNumberFormat="1" applyFill="1" applyBorder="1" applyAlignment="1" applyProtection="1">
      <alignment vertical="center"/>
    </xf>
    <xf numFmtId="0" fontId="0" fillId="0" borderId="0" xfId="0" applyFill="1" applyAlignment="1" applyProtection="1">
      <alignment vertical="top"/>
    </xf>
    <xf numFmtId="49" fontId="7" fillId="0" borderId="13" xfId="7" applyNumberFormat="1" applyFont="1" applyFill="1" applyBorder="1" applyAlignment="1" applyProtection="1">
      <alignment horizontal="center" vertical="center" wrapText="1"/>
    </xf>
    <xf numFmtId="49" fontId="7" fillId="0" borderId="2" xfId="7" applyNumberFormat="1" applyFont="1" applyFill="1" applyBorder="1" applyAlignment="1" applyProtection="1">
      <alignment horizontal="center" vertical="center" wrapText="1"/>
    </xf>
    <xf numFmtId="49" fontId="32" fillId="0" borderId="2" xfId="9" applyNumberFormat="1" applyFont="1" applyFill="1" applyBorder="1" applyAlignment="1" applyProtection="1">
      <alignment horizontal="left" vertical="center" wrapText="1" indent="1"/>
    </xf>
    <xf numFmtId="49" fontId="19" fillId="3" borderId="1" xfId="5" applyFont="1" applyFill="1" applyBorder="1" applyAlignment="1" applyProtection="1">
      <alignment horizontal="left" vertical="center" indent="1"/>
    </xf>
    <xf numFmtId="49" fontId="14" fillId="3" borderId="1" xfId="5" applyFont="1" applyFill="1" applyBorder="1" applyAlignment="1" applyProtection="1">
      <alignment horizontal="right" vertical="center" wrapText="1"/>
    </xf>
    <xf numFmtId="0" fontId="32" fillId="6" borderId="0" xfId="9" applyFont="1" applyFill="1" applyBorder="1" applyAlignment="1" applyProtection="1">
      <alignment vertical="top"/>
    </xf>
    <xf numFmtId="49" fontId="7" fillId="0" borderId="0" xfId="6" applyNumberFormat="1" applyFont="1" applyFill="1" applyBorder="1" applyAlignment="1" applyProtection="1">
      <alignment vertical="center" wrapText="1"/>
    </xf>
    <xf numFmtId="49" fontId="19" fillId="3" borderId="7" xfId="5" applyFont="1" applyFill="1" applyBorder="1" applyAlignment="1" applyProtection="1">
      <alignment horizontal="left" vertical="center" indent="2"/>
    </xf>
    <xf numFmtId="0" fontId="7" fillId="0" borderId="9" xfId="8" applyNumberFormat="1" applyBorder="1" applyAlignment="1" applyProtection="1">
      <alignment vertical="center"/>
    </xf>
    <xf numFmtId="49" fontId="7" fillId="0" borderId="0" xfId="8" applyProtection="1">
      <alignment vertical="top"/>
    </xf>
    <xf numFmtId="0" fontId="3" fillId="0" borderId="0" xfId="1" applyFont="1" applyFill="1" applyAlignment="1" applyProtection="1">
      <alignment horizontal="center" vertical="center" wrapText="1"/>
    </xf>
    <xf numFmtId="0" fontId="34" fillId="0" borderId="0" xfId="1" applyFont="1" applyFill="1" applyAlignment="1" applyProtection="1">
      <alignment vertical="center" wrapText="1"/>
    </xf>
    <xf numFmtId="0" fontId="3" fillId="0" borderId="0" xfId="1" applyFont="1" applyFill="1" applyBorder="1" applyAlignment="1" applyProtection="1">
      <alignment vertical="center" wrapText="1"/>
    </xf>
    <xf numFmtId="0" fontId="0" fillId="0" borderId="0" xfId="0" applyFill="1" applyBorder="1" applyAlignment="1" applyProtection="1">
      <alignment vertical="top"/>
    </xf>
    <xf numFmtId="0" fontId="0" fillId="0" borderId="5" xfId="0" applyFill="1" applyBorder="1" applyAlignment="1" applyProtection="1">
      <alignment horizontal="left" vertical="center" indent="1"/>
    </xf>
    <xf numFmtId="0" fontId="0" fillId="0" borderId="5" xfId="0" applyFill="1" applyBorder="1" applyAlignment="1" applyProtection="1">
      <alignment vertical="top"/>
    </xf>
    <xf numFmtId="0" fontId="36" fillId="0" borderId="0" xfId="0" applyFont="1" applyFill="1" applyBorder="1" applyAlignment="1" applyProtection="1">
      <alignment vertical="top"/>
    </xf>
    <xf numFmtId="0" fontId="36" fillId="0" borderId="0" xfId="0" applyFont="1" applyFill="1" applyAlignment="1" applyProtection="1">
      <alignment vertical="top"/>
    </xf>
    <xf numFmtId="0" fontId="15" fillId="0" borderId="0" xfId="1" applyFont="1" applyFill="1" applyAlignment="1" applyProtection="1">
      <alignment horizontal="center" vertical="center" wrapText="1"/>
    </xf>
    <xf numFmtId="0" fontId="0" fillId="0" borderId="2" xfId="0" applyNumberFormat="1" applyFill="1" applyBorder="1" applyAlignment="1">
      <alignment horizontal="center" vertical="center"/>
    </xf>
    <xf numFmtId="0" fontId="7" fillId="0" borderId="2" xfId="10" applyNumberFormat="1" applyFont="1" applyFill="1" applyBorder="1" applyAlignment="1" applyProtection="1">
      <alignment horizontal="center" vertical="center" wrapText="1"/>
    </xf>
    <xf numFmtId="0" fontId="7" fillId="0" borderId="2" xfId="6" applyNumberFormat="1" applyFont="1" applyFill="1" applyBorder="1" applyAlignment="1" applyProtection="1">
      <alignment horizontal="center" vertical="center" wrapText="1"/>
    </xf>
    <xf numFmtId="49" fontId="37" fillId="0" borderId="0" xfId="7" applyNumberFormat="1" applyFont="1" applyFill="1" applyBorder="1" applyAlignment="1" applyProtection="1">
      <alignment horizontal="center" vertical="center" wrapText="1"/>
    </xf>
    <xf numFmtId="0" fontId="37" fillId="0" borderId="0" xfId="10" applyNumberFormat="1" applyFont="1" applyFill="1" applyBorder="1" applyAlignment="1" applyProtection="1">
      <alignment horizontal="center" vertical="center" wrapText="1"/>
    </xf>
    <xf numFmtId="0" fontId="37" fillId="0" borderId="0" xfId="6" applyNumberFormat="1" applyFont="1" applyFill="1" applyBorder="1" applyAlignment="1" applyProtection="1">
      <alignment horizontal="center" vertical="center" wrapText="1"/>
    </xf>
    <xf numFmtId="49" fontId="7" fillId="0" borderId="2" xfId="1" applyNumberFormat="1" applyFont="1" applyFill="1" applyBorder="1" applyAlignment="1" applyProtection="1">
      <alignment horizontal="center" vertical="center" wrapText="1"/>
    </xf>
    <xf numFmtId="0" fontId="7" fillId="0" borderId="2" xfId="10" applyFont="1" applyFill="1" applyBorder="1" applyAlignment="1" applyProtection="1">
      <alignment horizontal="left" vertical="center" wrapText="1" indent="1"/>
    </xf>
    <xf numFmtId="0" fontId="7" fillId="4" borderId="3" xfId="6" applyNumberFormat="1" applyFont="1" applyFill="1" applyBorder="1" applyAlignment="1" applyProtection="1">
      <alignment horizontal="left" vertical="center" wrapText="1"/>
    </xf>
    <xf numFmtId="0" fontId="7" fillId="0" borderId="3" xfId="6" applyNumberFormat="1" applyFont="1" applyFill="1" applyBorder="1" applyAlignment="1" applyProtection="1">
      <alignment horizontal="center" vertical="center" wrapText="1"/>
    </xf>
    <xf numFmtId="0" fontId="7" fillId="0" borderId="2" xfId="1" applyNumberFormat="1" applyFont="1" applyFill="1" applyBorder="1" applyAlignment="1" applyProtection="1">
      <alignment horizontal="center" vertical="center" wrapText="1"/>
    </xf>
    <xf numFmtId="0" fontId="7" fillId="0" borderId="2" xfId="10" applyFont="1" applyFill="1" applyBorder="1" applyAlignment="1" applyProtection="1">
      <alignment horizontal="left" vertical="center" wrapText="1" indent="2"/>
    </xf>
    <xf numFmtId="0" fontId="7" fillId="0" borderId="2" xfId="10" applyFont="1" applyFill="1" applyBorder="1" applyAlignment="1" applyProtection="1">
      <alignment horizontal="left" vertical="center" wrapText="1" indent="3"/>
    </xf>
    <xf numFmtId="0" fontId="7" fillId="0" borderId="2" xfId="10" applyFont="1" applyFill="1" applyBorder="1" applyAlignment="1" applyProtection="1">
      <alignment horizontal="left" vertical="center" wrapText="1" indent="4"/>
    </xf>
    <xf numFmtId="49" fontId="7" fillId="0" borderId="9" xfId="1" applyNumberFormat="1" applyFont="1" applyFill="1" applyBorder="1" applyAlignment="1" applyProtection="1">
      <alignment horizontal="center" vertical="center" wrapText="1"/>
    </xf>
    <xf numFmtId="0" fontId="7" fillId="0" borderId="9" xfId="10" applyFont="1" applyFill="1" applyBorder="1" applyAlignment="1" applyProtection="1">
      <alignment horizontal="left" vertical="center" wrapText="1" indent="2"/>
    </xf>
    <xf numFmtId="0" fontId="7" fillId="0" borderId="9" xfId="6" applyNumberFormat="1" applyFont="1" applyFill="1" applyBorder="1" applyAlignment="1" applyProtection="1">
      <alignment horizontal="left" vertical="center" wrapText="1"/>
    </xf>
    <xf numFmtId="49" fontId="7" fillId="0" borderId="0" xfId="1" applyNumberFormat="1" applyFont="1" applyFill="1" applyBorder="1" applyAlignment="1" applyProtection="1">
      <alignment horizontal="center" vertical="center" wrapText="1"/>
    </xf>
    <xf numFmtId="49" fontId="3" fillId="0" borderId="0" xfId="1" applyNumberFormat="1" applyFont="1" applyFill="1" applyAlignment="1" applyProtection="1">
      <alignment horizontal="center" vertical="center" wrapText="1"/>
    </xf>
    <xf numFmtId="49" fontId="7" fillId="0" borderId="0" xfId="1" applyNumberFormat="1" applyFont="1" applyFill="1" applyBorder="1" applyAlignment="1" applyProtection="1">
      <alignment horizontal="center" vertical="top" wrapText="1"/>
    </xf>
    <xf numFmtId="49" fontId="7" fillId="5" borderId="2" xfId="1" applyNumberFormat="1" applyFont="1" applyFill="1" applyBorder="1" applyAlignment="1" applyProtection="1">
      <alignment vertical="center" wrapText="1"/>
      <protection locked="0"/>
    </xf>
    <xf numFmtId="4" fontId="7" fillId="2" borderId="2" xfId="1" applyNumberFormat="1" applyFont="1" applyFill="1" applyBorder="1" applyAlignment="1" applyProtection="1">
      <alignment horizontal="right" vertical="center" wrapText="1"/>
      <protection locked="0"/>
    </xf>
    <xf numFmtId="0" fontId="39" fillId="0" borderId="0" xfId="1" applyFont="1" applyFill="1" applyAlignment="1" applyProtection="1">
      <alignment vertical="center" wrapText="1"/>
    </xf>
    <xf numFmtId="0" fontId="16" fillId="0" borderId="0" xfId="1" applyFont="1" applyFill="1" applyAlignment="1" applyProtection="1">
      <alignment vertical="center" wrapText="1"/>
    </xf>
    <xf numFmtId="0" fontId="6" fillId="0" borderId="0" xfId="1" applyFont="1" applyFill="1" applyBorder="1" applyAlignment="1" applyProtection="1">
      <alignment vertical="center" wrapText="1"/>
    </xf>
    <xf numFmtId="0" fontId="12" fillId="0" borderId="0" xfId="11" applyFont="1" applyBorder="1" applyAlignment="1">
      <alignment vertical="center" wrapText="1"/>
    </xf>
    <xf numFmtId="0" fontId="2" fillId="0" borderId="0" xfId="1" applyFont="1" applyFill="1" applyBorder="1" applyAlignment="1" applyProtection="1">
      <alignment horizontal="center" vertical="center" wrapText="1"/>
    </xf>
    <xf numFmtId="0" fontId="7" fillId="0" borderId="3" xfId="7" applyFont="1" applyFill="1" applyBorder="1" applyAlignment="1" applyProtection="1">
      <alignment horizontal="left" vertical="top" wrapText="1"/>
    </xf>
    <xf numFmtId="0" fontId="7" fillId="0" borderId="2" xfId="7" applyFont="1" applyFill="1" applyBorder="1" applyAlignment="1" applyProtection="1">
      <alignment horizontal="center" vertical="center" wrapText="1"/>
    </xf>
    <xf numFmtId="49" fontId="15" fillId="0" borderId="5" xfId="7" applyNumberFormat="1" applyFont="1" applyFill="1" applyBorder="1" applyAlignment="1" applyProtection="1">
      <alignment horizontal="center" vertical="center" wrapText="1"/>
    </xf>
    <xf numFmtId="0" fontId="15" fillId="0" borderId="5" xfId="7" applyNumberFormat="1" applyFont="1" applyFill="1" applyBorder="1" applyAlignment="1" applyProtection="1">
      <alignment horizontal="center" vertical="center" wrapText="1"/>
    </xf>
    <xf numFmtId="49" fontId="7" fillId="0" borderId="21" xfId="1" applyNumberFormat="1" applyFont="1" applyFill="1" applyBorder="1" applyAlignment="1" applyProtection="1">
      <alignment horizontal="center" vertical="center" wrapText="1"/>
    </xf>
    <xf numFmtId="0" fontId="7" fillId="0" borderId="2" xfId="1" applyFont="1" applyFill="1" applyBorder="1" applyAlignment="1" applyProtection="1">
      <alignment horizontal="left" vertical="center" wrapText="1"/>
    </xf>
    <xf numFmtId="0" fontId="7" fillId="4" borderId="2" xfId="1" applyNumberFormat="1" applyFont="1" applyFill="1" applyBorder="1" applyAlignment="1" applyProtection="1">
      <alignment horizontal="right" vertical="center" wrapText="1"/>
    </xf>
    <xf numFmtId="4" fontId="7" fillId="5" borderId="2" xfId="1" applyNumberFormat="1" applyFont="1" applyFill="1" applyBorder="1" applyAlignment="1" applyProtection="1">
      <alignment horizontal="right" vertical="center" wrapText="1"/>
      <protection locked="0"/>
    </xf>
    <xf numFmtId="4" fontId="7" fillId="4" borderId="2" xfId="1" applyNumberFormat="1" applyFont="1" applyFill="1" applyBorder="1" applyAlignment="1" applyProtection="1">
      <alignment horizontal="right" vertical="center" wrapText="1"/>
    </xf>
    <xf numFmtId="0" fontId="7" fillId="0" borderId="2" xfId="1" applyFont="1" applyFill="1" applyBorder="1" applyAlignment="1" applyProtection="1">
      <alignment horizontal="left" vertical="center" wrapText="1" indent="1"/>
    </xf>
    <xf numFmtId="14" fontId="7" fillId="0" borderId="0" xfId="1" applyNumberFormat="1" applyFont="1" applyFill="1" applyBorder="1" applyAlignment="1" applyProtection="1">
      <alignment horizontal="center" vertical="center" wrapText="1"/>
    </xf>
    <xf numFmtId="49" fontId="14" fillId="0" borderId="0" xfId="12" applyFont="1" applyFill="1" applyBorder="1" applyAlignment="1" applyProtection="1">
      <alignment horizontal="center" vertical="center"/>
    </xf>
    <xf numFmtId="0" fontId="7" fillId="0" borderId="2" xfId="1" applyFont="1" applyFill="1" applyBorder="1" applyAlignment="1" applyProtection="1">
      <alignment horizontal="left" vertical="center" wrapText="1" indent="2"/>
    </xf>
    <xf numFmtId="165" fontId="7" fillId="5" borderId="2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1" applyFont="1" applyFill="1" applyBorder="1" applyAlignment="1" applyProtection="1">
      <alignment vertical="center" wrapText="1"/>
    </xf>
    <xf numFmtId="49" fontId="7" fillId="7" borderId="2" xfId="6" applyNumberFormat="1" applyFont="1" applyFill="1" applyBorder="1" applyAlignment="1" applyProtection="1">
      <alignment horizontal="left" vertical="center" wrapText="1"/>
    </xf>
    <xf numFmtId="49" fontId="7" fillId="0" borderId="22" xfId="1" applyNumberFormat="1" applyFont="1" applyFill="1" applyBorder="1" applyAlignment="1" applyProtection="1">
      <alignment horizontal="center" vertical="center" wrapText="1"/>
    </xf>
    <xf numFmtId="0" fontId="7" fillId="0" borderId="13" xfId="1" applyFont="1" applyFill="1" applyBorder="1" applyAlignment="1" applyProtection="1">
      <alignment horizontal="left" vertical="center" wrapText="1" indent="1"/>
    </xf>
    <xf numFmtId="0" fontId="7" fillId="0" borderId="13" xfId="1" applyFont="1" applyFill="1" applyBorder="1" applyAlignment="1" applyProtection="1">
      <alignment horizontal="center" vertical="center" wrapText="1"/>
    </xf>
    <xf numFmtId="4" fontId="7" fillId="4" borderId="13" xfId="1" applyNumberFormat="1" applyFont="1" applyFill="1" applyBorder="1" applyAlignment="1" applyProtection="1">
      <alignment horizontal="right" vertical="center" wrapText="1"/>
    </xf>
    <xf numFmtId="49" fontId="7" fillId="0" borderId="2" xfId="1" applyNumberFormat="1" applyFont="1" applyFill="1" applyBorder="1" applyAlignment="1" applyProtection="1">
      <alignment vertical="center" wrapText="1"/>
    </xf>
    <xf numFmtId="4" fontId="7" fillId="0" borderId="2" xfId="1" applyNumberFormat="1" applyFont="1" applyFill="1" applyBorder="1" applyAlignment="1" applyProtection="1">
      <alignment horizontal="right" vertical="center" wrapText="1"/>
    </xf>
    <xf numFmtId="49" fontId="8" fillId="0" borderId="0" xfId="1" applyNumberFormat="1" applyFont="1" applyFill="1" applyBorder="1" applyAlignment="1" applyProtection="1">
      <alignment horizontal="center" vertical="top" wrapText="1"/>
    </xf>
    <xf numFmtId="49" fontId="7" fillId="5" borderId="2" xfId="1" applyNumberFormat="1" applyFont="1" applyFill="1" applyBorder="1" applyAlignment="1" applyProtection="1">
      <alignment horizontal="left" vertical="center" wrapText="1" indent="2"/>
      <protection locked="0"/>
    </xf>
    <xf numFmtId="49" fontId="7" fillId="3" borderId="3" xfId="1" applyNumberFormat="1" applyFont="1" applyFill="1" applyBorder="1" applyAlignment="1" applyProtection="1">
      <alignment vertical="center" wrapText="1"/>
    </xf>
    <xf numFmtId="0" fontId="7" fillId="3" borderId="7" xfId="1" applyFont="1" applyFill="1" applyBorder="1" applyAlignment="1" applyProtection="1">
      <alignment vertical="center" wrapText="1"/>
    </xf>
    <xf numFmtId="0" fontId="3" fillId="3" borderId="1" xfId="1" applyFont="1" applyFill="1" applyBorder="1" applyAlignment="1" applyProtection="1">
      <alignment vertical="center" wrapText="1"/>
    </xf>
    <xf numFmtId="49" fontId="7" fillId="5" borderId="2" xfId="1" applyNumberFormat="1" applyFont="1" applyFill="1" applyBorder="1" applyAlignment="1" applyProtection="1">
      <alignment horizontal="left" vertical="center" wrapText="1" indent="1"/>
      <protection locked="0"/>
    </xf>
    <xf numFmtId="49" fontId="7" fillId="0" borderId="15" xfId="1" applyNumberFormat="1" applyFont="1" applyFill="1" applyBorder="1" applyAlignment="1" applyProtection="1">
      <alignment horizontal="center" vertical="center" wrapText="1"/>
    </xf>
    <xf numFmtId="0" fontId="7" fillId="0" borderId="15" xfId="1" applyFont="1" applyFill="1" applyBorder="1" applyAlignment="1" applyProtection="1">
      <alignment horizontal="left" vertical="center" wrapText="1"/>
    </xf>
    <xf numFmtId="0" fontId="7" fillId="0" borderId="15" xfId="1" applyFont="1" applyFill="1" applyBorder="1" applyAlignment="1" applyProtection="1">
      <alignment horizontal="center" vertical="center" wrapText="1"/>
    </xf>
    <xf numFmtId="49" fontId="7" fillId="0" borderId="15" xfId="1" applyNumberFormat="1" applyFont="1" applyFill="1" applyBorder="1" applyAlignment="1" applyProtection="1">
      <alignment horizontal="left" vertical="center" wrapText="1"/>
    </xf>
    <xf numFmtId="0" fontId="7" fillId="0" borderId="0" xfId="1" applyFont="1" applyFill="1" applyAlignment="1" applyProtection="1">
      <alignment horizontal="right" vertical="top" wrapText="1"/>
    </xf>
    <xf numFmtId="49" fontId="2" fillId="0" borderId="0" xfId="1" applyNumberFormat="1" applyFont="1" applyFill="1" applyAlignment="1" applyProtection="1">
      <alignment horizontal="center" vertical="center" wrapText="1"/>
    </xf>
    <xf numFmtId="0" fontId="31" fillId="0" borderId="0" xfId="1" applyFont="1" applyFill="1" applyBorder="1" applyAlignment="1" applyProtection="1">
      <alignment vertical="center" wrapText="1"/>
    </xf>
    <xf numFmtId="0" fontId="31" fillId="0" borderId="0" xfId="1" applyFont="1" applyFill="1" applyAlignment="1" applyProtection="1">
      <alignment vertical="center" wrapText="1"/>
    </xf>
    <xf numFmtId="0" fontId="41" fillId="0" borderId="0" xfId="1" applyFont="1" applyFill="1" applyAlignment="1" applyProtection="1">
      <alignment vertical="center" wrapText="1"/>
    </xf>
    <xf numFmtId="164" fontId="7" fillId="0" borderId="3" xfId="1" applyNumberFormat="1" applyFont="1" applyFill="1" applyBorder="1" applyAlignment="1" applyProtection="1">
      <alignment horizontal="center" vertical="center" wrapText="1"/>
    </xf>
    <xf numFmtId="164" fontId="7" fillId="0" borderId="1" xfId="1" applyNumberFormat="1" applyFont="1" applyFill="1" applyBorder="1" applyAlignment="1" applyProtection="1">
      <alignment horizontal="center" vertical="center" wrapText="1"/>
    </xf>
    <xf numFmtId="164" fontId="7" fillId="0" borderId="2" xfId="1" applyNumberFormat="1" applyFont="1" applyFill="1" applyBorder="1" applyAlignment="1" applyProtection="1">
      <alignment horizontal="center" vertical="center" wrapText="1"/>
    </xf>
    <xf numFmtId="49" fontId="15" fillId="0" borderId="7" xfId="7" applyNumberFormat="1" applyFont="1" applyFill="1" applyBorder="1" applyAlignment="1" applyProtection="1">
      <alignment horizontal="center" vertical="center" wrapText="1"/>
    </xf>
    <xf numFmtId="0" fontId="8" fillId="0" borderId="12" xfId="1" applyFont="1" applyFill="1" applyBorder="1" applyAlignment="1" applyProtection="1">
      <alignment horizontal="center" vertical="top" wrapText="1"/>
    </xf>
    <xf numFmtId="0" fontId="15" fillId="0" borderId="12" xfId="1" applyFont="1" applyFill="1" applyBorder="1" applyAlignment="1" applyProtection="1">
      <alignment horizontal="center" vertical="top" wrapText="1"/>
    </xf>
    <xf numFmtId="0" fontId="7" fillId="0" borderId="2" xfId="1" applyFont="1" applyFill="1" applyBorder="1" applyAlignment="1" applyProtection="1">
      <alignment horizontal="center" vertical="center" wrapText="1"/>
    </xf>
    <xf numFmtId="0" fontId="7" fillId="4" borderId="13" xfId="1" applyNumberFormat="1" applyFont="1" applyFill="1" applyBorder="1" applyAlignment="1" applyProtection="1">
      <alignment horizontal="left" vertical="center" wrapText="1" indent="1"/>
    </xf>
    <xf numFmtId="0" fontId="7" fillId="5" borderId="14" xfId="1" applyNumberFormat="1" applyFont="1" applyFill="1" applyBorder="1" applyAlignment="1" applyProtection="1">
      <alignment horizontal="left" vertical="center" wrapText="1" indent="1"/>
    </xf>
    <xf numFmtId="0" fontId="7" fillId="5" borderId="15" xfId="1" applyNumberFormat="1" applyFont="1" applyFill="1" applyBorder="1" applyAlignment="1" applyProtection="1">
      <alignment horizontal="left" vertical="center" wrapText="1" indent="1"/>
    </xf>
    <xf numFmtId="14" fontId="8" fillId="0" borderId="13" xfId="6" applyNumberFormat="1" applyFont="1" applyFill="1" applyBorder="1" applyAlignment="1" applyProtection="1">
      <alignment horizontal="center" vertical="top" wrapText="1"/>
    </xf>
    <xf numFmtId="14" fontId="8" fillId="0" borderId="14" xfId="6" applyNumberFormat="1" applyFont="1" applyFill="1" applyBorder="1" applyAlignment="1" applyProtection="1">
      <alignment horizontal="center" vertical="top" wrapText="1"/>
    </xf>
    <xf numFmtId="14" fontId="17" fillId="0" borderId="15" xfId="6" applyNumberFormat="1" applyFont="1" applyFill="1" applyBorder="1" applyAlignment="1" applyProtection="1">
      <alignment horizontal="center" vertical="top" wrapText="1"/>
    </xf>
    <xf numFmtId="14" fontId="7" fillId="4" borderId="2" xfId="6" applyNumberFormat="1" applyFont="1" applyFill="1" applyBorder="1" applyAlignment="1" applyProtection="1">
      <alignment horizontal="left" vertical="center" wrapText="1" indent="1"/>
    </xf>
    <xf numFmtId="0" fontId="42" fillId="0" borderId="1" xfId="2" applyFont="1" applyFill="1" applyBorder="1" applyAlignment="1" applyProtection="1">
      <alignment horizontal="left" vertical="center" wrapText="1" indent="1"/>
    </xf>
    <xf numFmtId="0" fontId="42" fillId="0" borderId="2" xfId="2" applyFont="1" applyFill="1" applyBorder="1" applyAlignment="1" applyProtection="1">
      <alignment horizontal="left" vertical="center" wrapText="1" indent="1"/>
    </xf>
    <xf numFmtId="0" fontId="42" fillId="0" borderId="3" xfId="2" applyFont="1" applyFill="1" applyBorder="1" applyAlignment="1" applyProtection="1">
      <alignment horizontal="left" vertical="center" wrapText="1" indent="1"/>
    </xf>
    <xf numFmtId="0" fontId="7" fillId="0" borderId="0" xfId="1" applyFont="1" applyFill="1" applyBorder="1" applyAlignment="1" applyProtection="1">
      <alignment horizontal="center" vertical="center" wrapText="1"/>
    </xf>
    <xf numFmtId="49" fontId="7" fillId="0" borderId="0" xfId="6" applyNumberFormat="1" applyFont="1" applyFill="1" applyBorder="1" applyAlignment="1" applyProtection="1">
      <alignment horizontal="center" vertical="center" wrapText="1"/>
    </xf>
    <xf numFmtId="0" fontId="7" fillId="0" borderId="5" xfId="1" applyFont="1" applyFill="1" applyBorder="1" applyAlignment="1" applyProtection="1">
      <alignment horizontal="left" vertical="center" wrapText="1"/>
    </xf>
    <xf numFmtId="4" fontId="7" fillId="0" borderId="2" xfId="3" applyFont="1" applyFill="1" applyBorder="1" applyAlignment="1" applyProtection="1">
      <alignment horizontal="center" vertical="center" wrapText="1"/>
    </xf>
    <xf numFmtId="49" fontId="15" fillId="0" borderId="3" xfId="7" applyNumberFormat="1" applyFont="1" applyFill="1" applyBorder="1" applyAlignment="1" applyProtection="1">
      <alignment horizontal="center" vertical="center" wrapText="1"/>
    </xf>
    <xf numFmtId="49" fontId="15" fillId="0" borderId="1" xfId="7" applyNumberFormat="1" applyFont="1" applyFill="1" applyBorder="1" applyAlignment="1" applyProtection="1">
      <alignment horizontal="center" vertical="center" wrapText="1"/>
    </xf>
    <xf numFmtId="49" fontId="7" fillId="0" borderId="2" xfId="7" applyNumberFormat="1" applyFont="1" applyFill="1" applyBorder="1" applyAlignment="1" applyProtection="1">
      <alignment horizontal="center" vertical="center" wrapText="1"/>
    </xf>
    <xf numFmtId="0" fontId="7" fillId="4" borderId="13" xfId="6" applyNumberFormat="1" applyFont="1" applyFill="1" applyBorder="1" applyAlignment="1" applyProtection="1">
      <alignment horizontal="left" vertical="center" wrapText="1" indent="2"/>
    </xf>
    <xf numFmtId="0" fontId="7" fillId="7" borderId="14" xfId="6" applyNumberFormat="1" applyFont="1" applyFill="1" applyBorder="1" applyAlignment="1" applyProtection="1">
      <alignment horizontal="left" vertical="center" wrapText="1" indent="2"/>
    </xf>
    <xf numFmtId="0" fontId="7" fillId="7" borderId="15" xfId="6" applyNumberFormat="1" applyFont="1" applyFill="1" applyBorder="1" applyAlignment="1" applyProtection="1">
      <alignment horizontal="left" vertical="center" wrapText="1" indent="2"/>
    </xf>
    <xf numFmtId="49" fontId="7" fillId="4" borderId="2" xfId="6" applyNumberFormat="1" applyFont="1" applyFill="1" applyBorder="1" applyAlignment="1" applyProtection="1">
      <alignment horizontal="center" vertical="center" wrapText="1"/>
    </xf>
    <xf numFmtId="49" fontId="7" fillId="7" borderId="2" xfId="6" applyNumberFormat="1" applyFont="1" applyFill="1" applyBorder="1" applyAlignment="1" applyProtection="1">
      <alignment horizontal="center" vertical="center" wrapText="1"/>
    </xf>
    <xf numFmtId="14" fontId="17" fillId="0" borderId="13" xfId="6" applyNumberFormat="1" applyFont="1" applyFill="1" applyBorder="1" applyAlignment="1" applyProtection="1">
      <alignment horizontal="center" vertical="center" wrapText="1"/>
    </xf>
    <xf numFmtId="14" fontId="17" fillId="0" borderId="14" xfId="6" applyNumberFormat="1" applyFont="1" applyFill="1" applyBorder="1" applyAlignment="1" applyProtection="1">
      <alignment horizontal="center" vertical="center" wrapText="1"/>
    </xf>
    <xf numFmtId="0" fontId="32" fillId="0" borderId="13" xfId="9" applyNumberFormat="1" applyFont="1" applyFill="1" applyBorder="1" applyAlignment="1" applyProtection="1">
      <alignment horizontal="left" vertical="center" wrapText="1" indent="1"/>
    </xf>
    <xf numFmtId="0" fontId="32" fillId="0" borderId="15" xfId="9" applyNumberFormat="1" applyFont="1" applyFill="1" applyBorder="1" applyAlignment="1" applyProtection="1">
      <alignment horizontal="left" vertical="center" wrapText="1" indent="1"/>
    </xf>
    <xf numFmtId="0" fontId="30" fillId="0" borderId="0" xfId="8" applyNumberFormat="1" applyFont="1" applyFill="1" applyBorder="1" applyAlignment="1" applyProtection="1">
      <alignment horizontal="right" vertical="center"/>
    </xf>
    <xf numFmtId="0" fontId="7" fillId="6" borderId="0" xfId="10" applyFont="1" applyFill="1" applyBorder="1" applyAlignment="1" applyProtection="1">
      <alignment horizontal="center" vertical="center" wrapText="1"/>
    </xf>
    <xf numFmtId="0" fontId="7" fillId="0" borderId="2" xfId="10" applyFont="1" applyFill="1" applyBorder="1" applyAlignment="1" applyProtection="1">
      <alignment horizontal="center" vertical="center" wrapText="1"/>
    </xf>
    <xf numFmtId="0" fontId="32" fillId="0" borderId="2" xfId="5" applyNumberFormat="1" applyFont="1" applyBorder="1" applyAlignment="1" applyProtection="1">
      <alignment horizontal="center" vertical="center" wrapText="1"/>
    </xf>
    <xf numFmtId="0" fontId="7" fillId="0" borderId="19" xfId="1" applyFont="1" applyFill="1" applyBorder="1" applyAlignment="1" applyProtection="1">
      <alignment horizontal="center" vertical="center" wrapText="1"/>
    </xf>
    <xf numFmtId="0" fontId="7" fillId="0" borderId="20" xfId="1" applyFont="1" applyFill="1" applyBorder="1" applyAlignment="1" applyProtection="1">
      <alignment horizontal="center" vertical="center" wrapText="1"/>
    </xf>
    <xf numFmtId="0" fontId="7" fillId="0" borderId="0" xfId="10" applyFont="1" applyFill="1" applyBorder="1" applyAlignment="1" applyProtection="1">
      <alignment horizontal="right" vertical="center" wrapText="1"/>
    </xf>
    <xf numFmtId="0" fontId="14" fillId="0" borderId="10" xfId="8" applyNumberFormat="1" applyFont="1" applyBorder="1" applyAlignment="1" applyProtection="1">
      <alignment horizontal="left" vertical="center" wrapText="1" indent="1"/>
    </xf>
    <xf numFmtId="0" fontId="14" fillId="0" borderId="13" xfId="8" applyNumberFormat="1" applyFont="1" applyBorder="1" applyAlignment="1" applyProtection="1">
      <alignment horizontal="left" vertical="center" wrapText="1" indent="1"/>
    </xf>
    <xf numFmtId="0" fontId="14" fillId="0" borderId="8" xfId="8" applyNumberFormat="1" applyFont="1" applyBorder="1" applyAlignment="1" applyProtection="1">
      <alignment horizontal="left" vertical="center" wrapText="1" indent="1"/>
    </xf>
    <xf numFmtId="0" fontId="7" fillId="0" borderId="17" xfId="8" applyNumberFormat="1" applyFont="1" applyBorder="1" applyAlignment="1" applyProtection="1">
      <alignment horizontal="left" vertical="center" indent="1"/>
    </xf>
    <xf numFmtId="0" fontId="7" fillId="0" borderId="15" xfId="8" applyNumberFormat="1" applyFont="1" applyBorder="1" applyAlignment="1" applyProtection="1">
      <alignment horizontal="left" vertical="center" indent="1"/>
    </xf>
    <xf numFmtId="0" fontId="7" fillId="0" borderId="18" xfId="8" applyNumberFormat="1" applyFont="1" applyBorder="1" applyAlignment="1" applyProtection="1">
      <alignment horizontal="left" vertical="center" indent="1"/>
    </xf>
    <xf numFmtId="0" fontId="7" fillId="0" borderId="0" xfId="2" applyFont="1" applyFill="1" applyBorder="1" applyAlignment="1" applyProtection="1">
      <alignment horizontal="center" vertical="center" wrapText="1"/>
    </xf>
    <xf numFmtId="0" fontId="7" fillId="0" borderId="0" xfId="8" applyNumberFormat="1" applyFill="1" applyBorder="1" applyAlignment="1" applyProtection="1">
      <alignment horizontal="center" vertical="center"/>
    </xf>
    <xf numFmtId="0" fontId="14" fillId="0" borderId="9" xfId="2" applyFont="1" applyFill="1" applyBorder="1" applyAlignment="1" applyProtection="1">
      <alignment horizontal="left" vertical="center" wrapText="1"/>
    </xf>
    <xf numFmtId="0" fontId="7" fillId="0" borderId="5" xfId="2" applyFont="1" applyFill="1" applyBorder="1" applyAlignment="1" applyProtection="1">
      <alignment horizontal="left" vertical="center" wrapText="1"/>
    </xf>
    <xf numFmtId="0" fontId="0" fillId="8" borderId="3" xfId="0" applyFill="1" applyBorder="1" applyAlignment="1" applyProtection="1">
      <alignment horizontal="left" vertical="center" indent="1"/>
    </xf>
    <xf numFmtId="0" fontId="0" fillId="8" borderId="7" xfId="0" applyFill="1" applyBorder="1" applyAlignment="1" applyProtection="1">
      <alignment horizontal="left" vertical="center" indent="1"/>
    </xf>
    <xf numFmtId="0" fontId="7" fillId="0" borderId="15" xfId="1" applyFont="1" applyFill="1" applyBorder="1" applyAlignment="1" applyProtection="1">
      <alignment horizontal="center" vertical="center" wrapText="1"/>
    </xf>
    <xf numFmtId="0" fontId="7" fillId="0" borderId="0" xfId="1" applyFont="1" applyFill="1" applyAlignment="1" applyProtection="1">
      <alignment horizontal="left" vertical="top" wrapText="1"/>
    </xf>
    <xf numFmtId="49" fontId="7" fillId="0" borderId="2" xfId="1" applyNumberFormat="1" applyFont="1" applyFill="1" applyBorder="1" applyAlignment="1" applyProtection="1">
      <alignment horizontal="center" vertical="center" wrapText="1"/>
    </xf>
    <xf numFmtId="0" fontId="7" fillId="0" borderId="2" xfId="1" applyFont="1" applyFill="1" applyBorder="1" applyAlignment="1" applyProtection="1">
      <alignment horizontal="left" vertical="center" wrapText="1" indent="1"/>
    </xf>
    <xf numFmtId="0" fontId="7" fillId="0" borderId="13" xfId="1" applyFont="1" applyFill="1" applyBorder="1" applyAlignment="1" applyProtection="1">
      <alignment horizontal="center" vertical="center" wrapText="1"/>
    </xf>
    <xf numFmtId="0" fontId="22" fillId="0" borderId="0" xfId="1" applyFont="1" applyFill="1" applyAlignment="1" applyProtection="1">
      <alignment horizontal="left" vertical="top" wrapText="1"/>
    </xf>
    <xf numFmtId="49" fontId="7" fillId="0" borderId="22" xfId="1" applyNumberFormat="1" applyFont="1" applyFill="1" applyBorder="1" applyAlignment="1" applyProtection="1">
      <alignment horizontal="center" vertical="center" wrapText="1"/>
    </xf>
    <xf numFmtId="49" fontId="7" fillId="0" borderId="23" xfId="1" applyNumberFormat="1" applyFont="1" applyFill="1" applyBorder="1" applyAlignment="1" applyProtection="1">
      <alignment horizontal="center" vertical="center" wrapText="1"/>
    </xf>
    <xf numFmtId="0" fontId="7" fillId="0" borderId="2" xfId="1" applyFont="1" applyFill="1" applyBorder="1" applyAlignment="1" applyProtection="1">
      <alignment horizontal="left" vertical="center" wrapText="1" indent="2"/>
    </xf>
    <xf numFmtId="0" fontId="42" fillId="0" borderId="1" xfId="11" applyFont="1" applyBorder="1" applyAlignment="1">
      <alignment horizontal="left" vertical="center" wrapText="1" indent="1"/>
    </xf>
    <xf numFmtId="0" fontId="42" fillId="0" borderId="2" xfId="11" applyFont="1" applyBorder="1" applyAlignment="1">
      <alignment horizontal="left" vertical="center" wrapText="1" indent="1"/>
    </xf>
    <xf numFmtId="0" fontId="42" fillId="0" borderId="3" xfId="11" applyFont="1" applyBorder="1" applyAlignment="1">
      <alignment horizontal="left" vertical="center" wrapText="1" indent="1"/>
    </xf>
    <xf numFmtId="0" fontId="7" fillId="0" borderId="2" xfId="7" applyFont="1" applyFill="1" applyBorder="1" applyAlignment="1" applyProtection="1">
      <alignment horizontal="center" vertical="center" wrapText="1"/>
    </xf>
  </cellXfs>
  <cellStyles count="13">
    <cellStyle name="Заголовок" xfId="2"/>
    <cellStyle name="ЗаголовокСтолбца" xfId="7"/>
    <cellStyle name="Значение" xfId="3"/>
    <cellStyle name="Обычный" xfId="0" builtinId="0"/>
    <cellStyle name="Обычный 15" xfId="9"/>
    <cellStyle name="Обычный 3" xfId="5"/>
    <cellStyle name="Обычный 3 2" xfId="8"/>
    <cellStyle name="Обычный 4" xfId="12"/>
    <cellStyle name="Обычный_JKH.OPEN.INFO.HVS(v3.5)_цены161210" xfId="10"/>
    <cellStyle name="Обычный_razrabotka_sablonov_po_WKU" xfId="4"/>
    <cellStyle name="Обычный_ЖКУ_проект3" xfId="6"/>
    <cellStyle name="Обычный_Мониторинг инвестиций" xfId="1"/>
    <cellStyle name="Обычный_Шаблон по источникам для Модуля Реестр (2)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9</xdr:row>
      <xdr:rowOff>38100</xdr:rowOff>
    </xdr:to>
    <xdr:pic macro="[1]!modInfo.MainSheetHelp">
      <xdr:nvPicPr>
        <xdr:cNvPr id="2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0858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9</xdr:row>
      <xdr:rowOff>38100</xdr:rowOff>
    </xdr:to>
    <xdr:pic macro="[1]!modInfo.MainSheetHelp">
      <xdr:nvPicPr>
        <xdr:cNvPr id="3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10858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9</xdr:row>
      <xdr:rowOff>38100</xdr:rowOff>
    </xdr:to>
    <xdr:pic macro="[1]!modInfo.MainSheetHelp">
      <xdr:nvPicPr>
        <xdr:cNvPr id="4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10858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1]!modInfo.FREEZE_PANES_STATIC">
      <xdr:nvPicPr>
        <xdr:cNvPr id="5" name="FREEZE_PANES_A11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1]!modThisWorkbook.Freeze_Panes">
      <xdr:nvPicPr>
        <xdr:cNvPr id="6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9525</xdr:colOff>
      <xdr:row>3</xdr:row>
      <xdr:rowOff>247650</xdr:rowOff>
    </xdr:to>
    <xdr:pic macro="[1]!modInfo.FREEZE_PANES_STATIC">
      <xdr:nvPicPr>
        <xdr:cNvPr id="7" name="UNFREEZE_PANES_A11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6</xdr:row>
      <xdr:rowOff>85726</xdr:rowOff>
    </xdr:from>
    <xdr:to>
      <xdr:col>11</xdr:col>
      <xdr:colOff>608133</xdr:colOff>
      <xdr:row>6</xdr:row>
      <xdr:rowOff>638175</xdr:rowOff>
    </xdr:to>
    <xdr:grpSp>
      <xdr:nvGrpSpPr>
        <xdr:cNvPr id="8" name="Группа 7"/>
        <xdr:cNvGrpSpPr/>
      </xdr:nvGrpSpPr>
      <xdr:grpSpPr>
        <a:xfrm>
          <a:off x="247650" y="552451"/>
          <a:ext cx="10314108" cy="552449"/>
          <a:chOff x="304799" y="752476"/>
          <a:chExt cx="10685583" cy="2373220"/>
        </a:xfrm>
      </xdr:grpSpPr>
      <xdr:pic>
        <xdr:nvPicPr>
          <xdr:cNvPr id="9" name="Рисунок 1"/>
          <xdr:cNvPicPr>
            <a:picLocks noChangeAspect="1"/>
          </xdr:cNvPicPr>
        </xdr:nvPicPr>
        <xdr:blipFill>
          <a:blip xmlns:r="http://schemas.openxmlformats.org/officeDocument/2006/relationships" r:embed="rId4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9177" y="829099"/>
            <a:ext cx="323850" cy="2762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0" name="Прямоугольник 9"/>
          <xdr:cNvSpPr/>
        </xdr:nvSpPr>
        <xdr:spPr>
          <a:xfrm>
            <a:off x="304799" y="752476"/>
            <a:ext cx="10685583" cy="2373220"/>
          </a:xfrm>
          <a:prstGeom prst="rect">
            <a:avLst/>
          </a:prstGeom>
          <a:solidFill>
            <a:schemeClr val="tx1">
              <a:lumMod val="50000"/>
              <a:lumOff val="50000"/>
              <a:alpha val="10000"/>
            </a:schemeClr>
          </a:solidFill>
          <a:ln w="19050">
            <a:solidFill>
              <a:schemeClr val="tx1">
                <a:alpha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lvl="1"/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Если организация на различных территориях осуществляет различные виды деятельности, а также имеет системы холодного водоснабжения, принадлежащие различным территориям, такие территории должны быть указаны </a:t>
            </a:r>
            <a:r>
              <a:rPr lang="ru-RU" sz="900" b="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в </a:t>
            </a:r>
            <a:r>
              <a:rPr lang="ru-RU" sz="900" b="1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отдельных </a:t>
            </a:r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пунктах.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26</xdr:row>
      <xdr:rowOff>104775</xdr:rowOff>
    </xdr:from>
    <xdr:to>
      <xdr:col>5</xdr:col>
      <xdr:colOff>247650</xdr:colOff>
      <xdr:row>26</xdr:row>
      <xdr:rowOff>390525</xdr:rowOff>
    </xdr:to>
    <xdr:sp macro="[1]!modList07.cmdDoIt_Click_Handler" textlink="">
      <xdr:nvSpPr>
        <xdr:cNvPr id="2" name="cmdCreate_Sheets" hidden="1"/>
        <xdr:cNvSpPr>
          <a:spLocks noChangeArrowheads="1"/>
        </xdr:cNvSpPr>
      </xdr:nvSpPr>
      <xdr:spPr bwMode="auto">
        <a:xfrm>
          <a:off x="400050" y="30861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листы с показателями</a:t>
          </a:r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1]!modInfo.FREEZE_PANES_STATIC">
      <xdr:nvPicPr>
        <xdr:cNvPr id="3" name="FREEZE_PANES_A21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1]!modInfo.FREEZE_PANES_STATIC">
      <xdr:nvPicPr>
        <xdr:cNvPr id="4" name="UNFREEZE_PANES_A21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17</xdr:row>
      <xdr:rowOff>28575</xdr:rowOff>
    </xdr:from>
    <xdr:to>
      <xdr:col>3</xdr:col>
      <xdr:colOff>266700</xdr:colOff>
      <xdr:row>17</xdr:row>
      <xdr:rowOff>247650</xdr:rowOff>
    </xdr:to>
    <xdr:pic macro="[1]!modInfo.MainSheetHelp">
      <xdr:nvPicPr>
        <xdr:cNvPr id="5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4763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57150</xdr:colOff>
      <xdr:row>18</xdr:row>
      <xdr:rowOff>28575</xdr:rowOff>
    </xdr:from>
    <xdr:to>
      <xdr:col>8</xdr:col>
      <xdr:colOff>276225</xdr:colOff>
      <xdr:row>18</xdr:row>
      <xdr:rowOff>247650</xdr:rowOff>
    </xdr:to>
    <xdr:pic macro="[1]!modInfo.MainSheetHelp">
      <xdr:nvPicPr>
        <xdr:cNvPr id="6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17716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12</xdr:col>
      <xdr:colOff>47625</xdr:colOff>
      <xdr:row>18</xdr:row>
      <xdr:rowOff>38100</xdr:rowOff>
    </xdr:from>
    <xdr:to>
      <xdr:col>12</xdr:col>
      <xdr:colOff>266700</xdr:colOff>
      <xdr:row>18</xdr:row>
      <xdr:rowOff>257175</xdr:rowOff>
    </xdr:to>
    <xdr:pic macro="[1]!modInfo.MainSheetHelp">
      <xdr:nvPicPr>
        <xdr:cNvPr id="7" name="ExcludeHelp_3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7811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38100</xdr:colOff>
      <xdr:row>17</xdr:row>
      <xdr:rowOff>28575</xdr:rowOff>
    </xdr:from>
    <xdr:to>
      <xdr:col>9</xdr:col>
      <xdr:colOff>257175</xdr:colOff>
      <xdr:row>17</xdr:row>
      <xdr:rowOff>247650</xdr:rowOff>
    </xdr:to>
    <xdr:pic macro="[1]!modInfo.MainSheetHelp">
      <xdr:nvPicPr>
        <xdr:cNvPr id="8" name="ExcludeHelp_4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14763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3</xdr:col>
      <xdr:colOff>9525</xdr:colOff>
      <xdr:row>5</xdr:row>
      <xdr:rowOff>190500</xdr:rowOff>
    </xdr:from>
    <xdr:to>
      <xdr:col>13</xdr:col>
      <xdr:colOff>38100</xdr:colOff>
      <xdr:row>9</xdr:row>
      <xdr:rowOff>114300</xdr:rowOff>
    </xdr:to>
    <xdr:grpSp>
      <xdr:nvGrpSpPr>
        <xdr:cNvPr id="9" name="Группа 8"/>
        <xdr:cNvGrpSpPr/>
      </xdr:nvGrpSpPr>
      <xdr:grpSpPr>
        <a:xfrm>
          <a:off x="257175" y="1295400"/>
          <a:ext cx="11677650" cy="695325"/>
          <a:chOff x="257175" y="-2260593"/>
          <a:chExt cx="13134975" cy="3527418"/>
        </a:xfrm>
      </xdr:grpSpPr>
      <xdr:pic>
        <xdr:nvPicPr>
          <xdr:cNvPr id="10" name="Рисунок 8"/>
          <xdr:cNvPicPr>
            <a:picLocks noChangeAspect="1"/>
          </xdr:cNvPicPr>
        </xdr:nvPicPr>
        <xdr:blipFill>
          <a:blip xmlns:r="http://schemas.openxmlformats.org/officeDocument/2006/relationships" r:embed="rId4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63569" y="802788"/>
            <a:ext cx="334800" cy="2772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1" name="Прямоугольник 10"/>
          <xdr:cNvSpPr/>
        </xdr:nvSpPr>
        <xdr:spPr>
          <a:xfrm>
            <a:off x="257175" y="-2260593"/>
            <a:ext cx="13134975" cy="3527418"/>
          </a:xfrm>
          <a:prstGeom prst="rect">
            <a:avLst/>
          </a:prstGeom>
          <a:solidFill>
            <a:schemeClr val="tx1">
              <a:lumMod val="50000"/>
              <a:lumOff val="50000"/>
              <a:alpha val="10000"/>
            </a:schemeClr>
          </a:solidFill>
          <a:ln w="15875">
            <a:solidFill>
              <a:schemeClr val="tx1">
                <a:alpha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lvl="1"/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1. В случае дифференциации раскрываемой информации по системам холодного водоснабжения для каждой системы холодного водоснабжения должна быть указана территория, в которую входят </a:t>
            </a:r>
            <a:r>
              <a:rPr lang="ru-RU" sz="900" b="1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только</a:t>
            </a:r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те муниципальные районы и муниципальные образования, на которой расположена данная система. На веб-портале РИ системы холодного водоснабжения будут отображены во </a:t>
            </a:r>
            <a:r>
              <a:rPr lang="ru-RU" sz="900" b="1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всех</a:t>
            </a:r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МР/МО, входящих в указанную для них территорию.</a:t>
            </a:r>
          </a:p>
          <a:p>
            <a:pPr lvl="1"/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2. Для каждого вида деятельности также необходимо указывать </a:t>
            </a:r>
            <a:r>
              <a:rPr lang="ru-RU" sz="900" b="1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только</a:t>
            </a:r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те территории, на которых осуществляется данный вид деятельности.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3</xdr:col>
      <xdr:colOff>0</xdr:colOff>
      <xdr:row>8</xdr:row>
      <xdr:rowOff>247650</xdr:rowOff>
    </xdr:to>
    <xdr:pic macro="[1]!modInfo.FREEZE_PANES_STATIC">
      <xdr:nvPicPr>
        <xdr:cNvPr id="2" name="FREEZE_PANES_G16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3</xdr:col>
      <xdr:colOff>0</xdr:colOff>
      <xdr:row>8</xdr:row>
      <xdr:rowOff>247650</xdr:rowOff>
    </xdr:to>
    <xdr:pic macro="[1]!modInfo.FREEZE_PANES_STATIC">
      <xdr:nvPicPr>
        <xdr:cNvPr id="3" name="UNFREEZE_PANES_G16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AS.JKH.OPEN.INFO.BALANCE.HVS(v1.0.4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07"/>
      <sheetName val="modList05"/>
      <sheetName val="Инструкция"/>
      <sheetName val="Лог обновления"/>
      <sheetName val="Титульный"/>
      <sheetName val="Территории"/>
      <sheetName val="Дифференциация"/>
      <sheetName val="Форма 1.0.1 | Форма 2.7.1"/>
      <sheetName val="Форма 2.7.1"/>
      <sheetName val="Форма 1.0.1 | Форма 2.7.2"/>
      <sheetName val="Форма 2.7.2"/>
      <sheetName val="Форма 1.0.1 | Форма 2.8"/>
      <sheetName val="Форма 2.8"/>
      <sheetName val="Форма 1.0.1 | Форма 2.9"/>
      <sheetName val="Форма 2.9"/>
      <sheetName val="Форма 1.0.2"/>
      <sheetName val="Сведения об изменении"/>
      <sheetName val="Комментарии"/>
      <sheetName val="Проверка"/>
      <sheetName val="modProv"/>
      <sheetName val="modReestr"/>
      <sheetName val="AllSheetsInThisWorkbook"/>
      <sheetName val="modCheckCyan"/>
      <sheetName val="modInfo"/>
      <sheetName val="TEHSHEET"/>
      <sheetName val="modfrmSelectData"/>
      <sheetName val="modList06"/>
      <sheetName val="modList01"/>
      <sheetName val="modList08"/>
      <sheetName val="et_union_hor"/>
      <sheetName val="et_union_vert"/>
      <sheetName val="modList00"/>
      <sheetName val="modList02"/>
      <sheetName val="modList03"/>
      <sheetName val="modList04"/>
      <sheetName val="modList09"/>
      <sheetName val="modHTTP"/>
      <sheetName val="modfrmRegion"/>
      <sheetName val="MR_LIST"/>
      <sheetName val="REESTR_VT"/>
      <sheetName val="REESTR_VED"/>
      <sheetName val="modfrmReestrObj"/>
      <sheetName val="DataOrg"/>
      <sheetName val="modfrmReestr"/>
      <sheetName val="modUpdTemplMain"/>
      <sheetName val="REESTR_ORG"/>
      <sheetName val="modClassifierValidate"/>
      <sheetName val="modHyp"/>
      <sheetName val="modfrmDateChoose"/>
      <sheetName val="modComm"/>
      <sheetName val="modThisWorkbook"/>
      <sheetName val="REESTR_MO"/>
      <sheetName val="REESTR_MO_FILTER"/>
      <sheetName val="modfrmReestrMR"/>
      <sheetName val="modServiceModule"/>
      <sheetName val="modfrmCheckUpdates"/>
      <sheetName val="REESTR_DS"/>
      <sheetName val="REESTR_CHS"/>
      <sheetName val="REESTR_LINK"/>
      <sheetName val="FAS.JKH.OPEN.INFO.BALANCE"/>
    </sheetNames>
    <definedNames>
      <definedName name="modInfo.FREEZE_PANES_STATIC"/>
      <definedName name="modInfo.MainSheetHelp"/>
      <definedName name="modList07.cmdDoIt_Click_Handler"/>
      <definedName name="modThisWorkbook.Freeze_Panes"/>
    </definedNames>
    <sheetDataSet>
      <sheetData sheetId="0"/>
      <sheetData sheetId="1"/>
      <sheetData sheetId="2"/>
      <sheetData sheetId="3"/>
      <sheetData sheetId="4">
        <row r="5">
          <cell r="E5" t="str">
            <v>Информация о показателях финансово-хозяйственной деятельности, об основных потребительских характеристиках регулируемых товаров и услуг, об инвестиционных программах регулируемой организации в сфере холодного водоснабжения</v>
          </cell>
        </row>
        <row r="7">
          <cell r="F7" t="str">
            <v>Чувашская республика</v>
          </cell>
        </row>
        <row r="14">
          <cell r="F14" t="str">
            <v>09.04.2019</v>
          </cell>
        </row>
        <row r="26">
          <cell r="F26" t="str">
            <v>МУП ЖКХ "Моргаушское" Моргаушского района</v>
          </cell>
        </row>
        <row r="32">
          <cell r="F32" t="str">
            <v>да</v>
          </cell>
        </row>
        <row r="33">
          <cell r="F33" t="str">
            <v>19.03.2019</v>
          </cell>
        </row>
      </sheetData>
      <sheetData sheetId="5"/>
      <sheetData sheetId="6">
        <row r="21">
          <cell r="I21">
            <v>0</v>
          </cell>
        </row>
        <row r="22">
          <cell r="I22">
            <v>0</v>
          </cell>
        </row>
        <row r="23">
          <cell r="I23">
            <v>0</v>
          </cell>
        </row>
        <row r="24">
          <cell r="I24" t="str">
            <v/>
          </cell>
        </row>
        <row r="25">
          <cell r="I25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>
        <row r="3">
          <cell r="B3" t="str">
            <v>Моргаушский муниципальный район, Моргаушское (97632435);</v>
          </cell>
        </row>
      </sheetData>
      <sheetData sheetId="57"/>
      <sheetData sheetId="58"/>
      <sheetData sheetId="5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2"/>
  <sheetViews>
    <sheetView topLeftCell="C3" workbookViewId="0">
      <selection activeCell="D4" sqref="D4:H4"/>
    </sheetView>
  </sheetViews>
  <sheetFormatPr defaultColWidth="9.140625" defaultRowHeight="14.25" x14ac:dyDescent="0.25"/>
  <cols>
    <col min="1" max="1" width="9.140625" style="10" hidden="1" customWidth="1"/>
    <col min="2" max="2" width="9.140625" style="11" hidden="1" customWidth="1"/>
    <col min="3" max="3" width="3.7109375" style="25" customWidth="1"/>
    <col min="4" max="4" width="6.28515625" style="11" customWidth="1"/>
    <col min="5" max="5" width="46.42578125" style="11" customWidth="1"/>
    <col min="6" max="6" width="3.7109375" style="11" customWidth="1"/>
    <col min="7" max="7" width="5.7109375" style="11" customWidth="1"/>
    <col min="8" max="8" width="41.42578125" style="11" bestFit="1" customWidth="1"/>
    <col min="9" max="9" width="3.7109375" style="11" customWidth="1"/>
    <col min="10" max="10" width="5.7109375" style="11" customWidth="1"/>
    <col min="11" max="11" width="32.5703125" style="11" customWidth="1"/>
    <col min="12" max="12" width="14.85546875" style="11" customWidth="1"/>
    <col min="13" max="13" width="13.140625" style="15" hidden="1" customWidth="1"/>
    <col min="14" max="16" width="9.140625" style="15" hidden="1" customWidth="1"/>
    <col min="17" max="17" width="25.7109375" style="16" hidden="1" customWidth="1"/>
    <col min="18" max="18" width="14.42578125" style="15" hidden="1" customWidth="1"/>
    <col min="19" max="22" width="9.140625" style="17"/>
    <col min="23" max="16384" width="9.140625" style="11"/>
  </cols>
  <sheetData>
    <row r="1" spans="1:256" s="1" customFormat="1" ht="36.75" hidden="1" x14ac:dyDescent="0.25">
      <c r="C1" s="2"/>
      <c r="H1" s="2"/>
      <c r="I1" s="2"/>
      <c r="J1" s="2"/>
      <c r="K1" s="2" t="s">
        <v>0</v>
      </c>
      <c r="L1" s="3" t="s">
        <v>1</v>
      </c>
      <c r="M1" s="4" t="s">
        <v>2</v>
      </c>
      <c r="N1" s="4"/>
      <c r="O1" s="4"/>
      <c r="P1" s="4"/>
      <c r="Q1" s="5"/>
      <c r="R1" s="4"/>
      <c r="S1" s="4"/>
      <c r="T1" s="4"/>
      <c r="U1" s="4"/>
      <c r="V1" s="4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</row>
    <row r="2" spans="1:256" s="9" customFormat="1" ht="36.75" hidden="1" x14ac:dyDescent="0.25">
      <c r="A2" s="6"/>
      <c r="B2" s="6"/>
      <c r="C2" s="7"/>
      <c r="D2" s="6"/>
      <c r="E2" s="6"/>
      <c r="F2" s="6"/>
      <c r="G2" s="6"/>
      <c r="H2" s="6"/>
      <c r="I2" s="6"/>
      <c r="J2" s="6"/>
      <c r="K2" s="6"/>
      <c r="L2" s="6"/>
      <c r="M2" s="4"/>
      <c r="N2" s="4"/>
      <c r="O2" s="4"/>
      <c r="P2" s="4"/>
      <c r="Q2" s="5"/>
      <c r="R2" s="4"/>
      <c r="S2" s="8"/>
      <c r="T2" s="8"/>
      <c r="U2" s="8"/>
      <c r="V2" s="8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</row>
    <row r="3" spans="1:256" s="18" customFormat="1" x14ac:dyDescent="0.25">
      <c r="A3" s="10"/>
      <c r="B3" s="11"/>
      <c r="C3" s="12"/>
      <c r="D3" s="13"/>
      <c r="E3" s="13"/>
      <c r="F3" s="13"/>
      <c r="G3" s="13"/>
      <c r="H3" s="13"/>
      <c r="I3" s="13"/>
      <c r="J3" s="13"/>
      <c r="K3" s="13"/>
      <c r="L3" s="14"/>
      <c r="M3" s="15"/>
      <c r="N3" s="15"/>
      <c r="O3" s="15"/>
      <c r="P3" s="15"/>
      <c r="Q3" s="16"/>
      <c r="R3" s="15"/>
      <c r="S3" s="17"/>
      <c r="T3" s="17"/>
      <c r="U3" s="17"/>
      <c r="V3" s="17"/>
    </row>
    <row r="4" spans="1:256" s="18" customFormat="1" ht="22.5" x14ac:dyDescent="0.25">
      <c r="A4" s="10"/>
      <c r="B4" s="11"/>
      <c r="C4" s="12"/>
      <c r="D4" s="197" t="s">
        <v>3</v>
      </c>
      <c r="E4" s="198"/>
      <c r="F4" s="198"/>
      <c r="G4" s="198"/>
      <c r="H4" s="199"/>
      <c r="I4" s="19"/>
      <c r="M4" s="15"/>
      <c r="N4" s="15"/>
      <c r="O4" s="15"/>
      <c r="P4" s="15"/>
      <c r="Q4" s="16"/>
      <c r="R4" s="15"/>
      <c r="S4" s="17"/>
      <c r="T4" s="17"/>
      <c r="U4" s="17"/>
      <c r="V4" s="17"/>
    </row>
    <row r="5" spans="1:256" s="18" customFormat="1" ht="36.75" hidden="1" x14ac:dyDescent="0.25">
      <c r="A5" s="10"/>
      <c r="B5" s="11"/>
      <c r="C5" s="12"/>
      <c r="D5" s="13"/>
      <c r="E5" s="13"/>
      <c r="F5" s="13"/>
      <c r="G5" s="13"/>
      <c r="H5" s="20"/>
      <c r="I5" s="20"/>
      <c r="J5" s="20"/>
      <c r="K5" s="20"/>
      <c r="L5" s="21"/>
      <c r="M5" s="15"/>
      <c r="N5" s="15"/>
      <c r="O5" s="15"/>
      <c r="P5" s="15"/>
      <c r="Q5" s="16"/>
      <c r="R5" s="15"/>
      <c r="S5" s="17"/>
      <c r="T5" s="17"/>
      <c r="U5" s="17"/>
      <c r="V5" s="17"/>
    </row>
    <row r="6" spans="1:256" s="18" customFormat="1" ht="36.75" hidden="1" x14ac:dyDescent="0.25">
      <c r="A6" s="22"/>
      <c r="B6" s="22"/>
      <c r="C6" s="12"/>
      <c r="D6" s="200"/>
      <c r="E6" s="200"/>
      <c r="F6" s="201" t="s">
        <v>4</v>
      </c>
      <c r="G6" s="201"/>
      <c r="H6" s="20"/>
      <c r="I6" s="20"/>
      <c r="J6" s="23"/>
      <c r="K6" s="24"/>
      <c r="L6" s="24"/>
      <c r="M6" s="15"/>
      <c r="N6" s="15"/>
      <c r="O6" s="15"/>
      <c r="P6" s="15"/>
      <c r="Q6" s="16"/>
      <c r="R6" s="15"/>
      <c r="S6" s="17"/>
      <c r="T6" s="17"/>
      <c r="U6" s="17"/>
      <c r="V6" s="17"/>
    </row>
    <row r="7" spans="1:256" ht="60.75" customHeight="1" x14ac:dyDescent="0.25">
      <c r="E7" s="202"/>
      <c r="F7" s="202"/>
      <c r="G7" s="202"/>
      <c r="H7" s="202"/>
      <c r="I7" s="202"/>
      <c r="J7" s="202"/>
      <c r="K7" s="202"/>
      <c r="L7" s="202"/>
    </row>
    <row r="8" spans="1:256" s="18" customFormat="1" x14ac:dyDescent="0.25">
      <c r="A8" s="10"/>
      <c r="B8" s="11"/>
      <c r="C8" s="12"/>
      <c r="D8" s="189" t="s">
        <v>5</v>
      </c>
      <c r="E8" s="189"/>
      <c r="F8" s="189" t="s">
        <v>6</v>
      </c>
      <c r="G8" s="189"/>
      <c r="H8" s="189"/>
      <c r="I8" s="203" t="s">
        <v>7</v>
      </c>
      <c r="J8" s="203"/>
      <c r="K8" s="203"/>
      <c r="L8" s="203"/>
      <c r="M8" s="15"/>
      <c r="N8" s="15"/>
      <c r="O8" s="15"/>
      <c r="P8" s="15"/>
      <c r="Q8" s="16"/>
      <c r="R8" s="15"/>
      <c r="S8" s="17"/>
      <c r="T8" s="17"/>
      <c r="U8" s="17"/>
      <c r="V8" s="17"/>
    </row>
    <row r="9" spans="1:256" s="18" customFormat="1" x14ac:dyDescent="0.25">
      <c r="A9" s="10"/>
      <c r="B9" s="11"/>
      <c r="C9" s="12"/>
      <c r="D9" s="26" t="s">
        <v>8</v>
      </c>
      <c r="E9" s="26" t="s">
        <v>9</v>
      </c>
      <c r="F9" s="183" t="s">
        <v>8</v>
      </c>
      <c r="G9" s="184"/>
      <c r="H9" s="27" t="s">
        <v>9</v>
      </c>
      <c r="I9" s="185" t="s">
        <v>8</v>
      </c>
      <c r="J9" s="185"/>
      <c r="K9" s="27" t="s">
        <v>9</v>
      </c>
      <c r="L9" s="27" t="s">
        <v>1</v>
      </c>
      <c r="M9" s="28"/>
      <c r="N9" s="28"/>
      <c r="O9" s="28"/>
      <c r="P9" s="28"/>
      <c r="Q9" s="29"/>
      <c r="R9" s="28"/>
      <c r="S9" s="17"/>
      <c r="T9" s="17"/>
      <c r="U9" s="17"/>
      <c r="V9" s="17"/>
    </row>
    <row r="10" spans="1:256" ht="11.25" x14ac:dyDescent="0.25">
      <c r="C10" s="30"/>
      <c r="D10" s="31" t="s">
        <v>10</v>
      </c>
      <c r="E10" s="31" t="s">
        <v>11</v>
      </c>
      <c r="F10" s="186" t="s">
        <v>12</v>
      </c>
      <c r="G10" s="186"/>
      <c r="H10" s="31" t="s">
        <v>13</v>
      </c>
      <c r="I10" s="186" t="s">
        <v>14</v>
      </c>
      <c r="J10" s="186"/>
      <c r="K10" s="31" t="s">
        <v>15</v>
      </c>
      <c r="L10" s="31" t="s">
        <v>16</v>
      </c>
      <c r="M10" s="28"/>
      <c r="N10" s="28"/>
      <c r="O10" s="28"/>
      <c r="P10" s="28"/>
      <c r="Q10" s="29"/>
      <c r="R10" s="28"/>
      <c r="S10" s="32"/>
      <c r="T10" s="32"/>
      <c r="U10" s="32"/>
      <c r="V10" s="32"/>
    </row>
    <row r="11" spans="1:256" s="18" customFormat="1" ht="36.75" hidden="1" x14ac:dyDescent="0.25">
      <c r="A11" s="11"/>
      <c r="B11" s="11"/>
      <c r="C11" s="12"/>
      <c r="D11" s="33">
        <v>0</v>
      </c>
      <c r="E11" s="34"/>
      <c r="F11" s="35" t="s">
        <v>17</v>
      </c>
      <c r="G11" s="35"/>
      <c r="H11" s="36"/>
      <c r="I11" s="37" t="s">
        <v>17</v>
      </c>
      <c r="J11" s="35"/>
      <c r="K11" s="36"/>
      <c r="L11" s="38"/>
      <c r="M11" s="39" t="s">
        <v>18</v>
      </c>
      <c r="N11" s="28"/>
      <c r="O11" s="28"/>
      <c r="P11" s="28" t="s">
        <v>19</v>
      </c>
      <c r="Q11" s="29" t="s">
        <v>20</v>
      </c>
      <c r="R11" s="28" t="s">
        <v>21</v>
      </c>
      <c r="S11" s="17"/>
      <c r="T11" s="17"/>
      <c r="U11" s="17"/>
      <c r="V11" s="17"/>
    </row>
    <row r="12" spans="1:256" s="52" customFormat="1" ht="36.75" hidden="1" x14ac:dyDescent="0.25">
      <c r="A12" s="40"/>
      <c r="B12" s="41" t="s">
        <v>22</v>
      </c>
      <c r="C12" s="187"/>
      <c r="D12" s="189">
        <v>1</v>
      </c>
      <c r="E12" s="190" t="s">
        <v>23</v>
      </c>
      <c r="F12" s="42" t="s">
        <v>17</v>
      </c>
      <c r="G12" s="43">
        <v>0</v>
      </c>
      <c r="H12" s="44"/>
      <c r="I12" s="45" t="s">
        <v>17</v>
      </c>
      <c r="J12" s="46" t="s">
        <v>24</v>
      </c>
      <c r="K12" s="47"/>
      <c r="L12" s="48"/>
      <c r="M12" s="15" t="e">
        <f ca="1">mergeValue(H12)</f>
        <v>#NAME?</v>
      </c>
      <c r="N12" s="1"/>
      <c r="O12" s="1"/>
      <c r="P12" s="15" t="str">
        <f t="array" ref="P12">IF(ISERROR(MATCH(MID(Q12,1,250),MID(note_ter,1,250),0)),"n","y")</f>
        <v>n</v>
      </c>
      <c r="Q12" s="1" t="s">
        <v>23</v>
      </c>
      <c r="R12" s="15" t="str">
        <f>K12&amp;"("&amp;L12&amp;")"</f>
        <v>()</v>
      </c>
      <c r="S12" s="41"/>
      <c r="T12" s="41"/>
      <c r="U12" s="49"/>
      <c r="V12" s="41"/>
      <c r="W12" s="41"/>
      <c r="X12" s="41"/>
      <c r="Y12" s="50"/>
      <c r="Z12" s="50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51"/>
      <c r="BT12" s="51"/>
      <c r="BU12" s="51"/>
      <c r="BV12" s="50"/>
      <c r="BW12" s="50"/>
      <c r="BX12" s="50"/>
      <c r="BY12" s="50"/>
      <c r="BZ12" s="50"/>
      <c r="CA12" s="50"/>
      <c r="CB12" s="50"/>
      <c r="CC12" s="50"/>
      <c r="CD12" s="50"/>
      <c r="CE12" s="50"/>
    </row>
    <row r="13" spans="1:256" s="52" customFormat="1" ht="36.75" hidden="1" x14ac:dyDescent="0.25">
      <c r="A13" s="40"/>
      <c r="B13" s="41" t="s">
        <v>22</v>
      </c>
      <c r="C13" s="187"/>
      <c r="D13" s="189"/>
      <c r="E13" s="191"/>
      <c r="F13" s="193" t="s">
        <v>17</v>
      </c>
      <c r="G13" s="189">
        <v>1</v>
      </c>
      <c r="H13" s="196" t="s">
        <v>25</v>
      </c>
      <c r="I13" s="45" t="s">
        <v>17</v>
      </c>
      <c r="J13" s="46" t="s">
        <v>24</v>
      </c>
      <c r="K13" s="47"/>
      <c r="L13" s="48"/>
      <c r="M13" s="15" t="e">
        <f ca="1">mergeValue(H13)</f>
        <v>#NAME?</v>
      </c>
      <c r="N13" s="1"/>
      <c r="O13" s="1"/>
      <c r="P13" s="1"/>
      <c r="Q13" s="1"/>
      <c r="R13" s="15" t="str">
        <f>K13&amp;"("&amp;L13&amp;")"</f>
        <v>()</v>
      </c>
      <c r="S13" s="41"/>
      <c r="T13" s="41"/>
      <c r="U13" s="49"/>
      <c r="V13" s="41"/>
      <c r="W13" s="41"/>
      <c r="X13" s="41"/>
      <c r="Y13" s="50"/>
      <c r="Z13" s="50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0"/>
      <c r="BW13" s="50"/>
      <c r="BX13" s="50"/>
      <c r="BY13" s="50"/>
      <c r="BZ13" s="50"/>
      <c r="CA13" s="50"/>
      <c r="CB13" s="50"/>
      <c r="CC13" s="50"/>
      <c r="CD13" s="50"/>
      <c r="CE13" s="50"/>
    </row>
    <row r="14" spans="1:256" s="52" customFormat="1" ht="15" x14ac:dyDescent="0.25">
      <c r="A14" s="40"/>
      <c r="B14" s="41" t="s">
        <v>22</v>
      </c>
      <c r="C14" s="187"/>
      <c r="D14" s="189"/>
      <c r="E14" s="191"/>
      <c r="F14" s="194"/>
      <c r="G14" s="189"/>
      <c r="H14" s="196"/>
      <c r="I14" s="53" t="s">
        <v>17</v>
      </c>
      <c r="J14" s="43">
        <v>1</v>
      </c>
      <c r="K14" s="54" t="s">
        <v>26</v>
      </c>
      <c r="L14" s="55" t="s">
        <v>27</v>
      </c>
      <c r="M14" s="15" t="e">
        <f ca="1">mergeValue(H14)</f>
        <v>#NAME?</v>
      </c>
      <c r="N14" s="1"/>
      <c r="O14" s="1"/>
      <c r="P14" s="1"/>
      <c r="Q14" s="1"/>
      <c r="R14" s="15" t="str">
        <f>K14&amp;" ("&amp;L14&amp;")"</f>
        <v>Моргаушское (97632435)</v>
      </c>
      <c r="S14" s="41"/>
      <c r="T14" s="41"/>
      <c r="U14" s="49"/>
      <c r="V14" s="41"/>
      <c r="W14" s="41"/>
      <c r="X14" s="41"/>
      <c r="Y14" s="50"/>
      <c r="Z14" s="50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0"/>
      <c r="BW14" s="50"/>
      <c r="BX14" s="50"/>
      <c r="BY14" s="50"/>
      <c r="BZ14" s="50"/>
      <c r="CA14" s="50"/>
      <c r="CB14" s="50"/>
      <c r="CC14" s="50"/>
      <c r="CD14" s="50"/>
      <c r="CE14" s="50"/>
    </row>
    <row r="15" spans="1:256" s="52" customFormat="1" ht="15" x14ac:dyDescent="0.25">
      <c r="A15" s="40"/>
      <c r="B15" s="40"/>
      <c r="C15" s="187"/>
      <c r="D15" s="189"/>
      <c r="E15" s="191"/>
      <c r="F15" s="195"/>
      <c r="G15" s="189"/>
      <c r="H15" s="196"/>
      <c r="I15" s="56" t="s">
        <v>17</v>
      </c>
      <c r="J15" s="56"/>
      <c r="K15" s="47" t="s">
        <v>17</v>
      </c>
      <c r="L15" s="48"/>
      <c r="M15" s="1"/>
      <c r="N15" s="1"/>
      <c r="O15" s="1"/>
      <c r="P15" s="1"/>
      <c r="Q15" s="15"/>
      <c r="R15" s="1"/>
      <c r="S15" s="41"/>
      <c r="T15" s="41"/>
      <c r="U15" s="49"/>
      <c r="V15" s="41"/>
      <c r="W15" s="41"/>
      <c r="X15" s="41"/>
      <c r="Y15" s="50"/>
      <c r="Z15" s="50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  <c r="BM15" s="51"/>
      <c r="BN15" s="51"/>
      <c r="BO15" s="51"/>
      <c r="BP15" s="51"/>
      <c r="BQ15" s="51"/>
      <c r="BR15" s="51"/>
      <c r="BS15" s="51"/>
      <c r="BT15" s="51"/>
      <c r="BU15" s="51"/>
      <c r="BV15" s="50"/>
      <c r="BW15" s="50"/>
      <c r="BX15" s="50"/>
      <c r="BY15" s="50"/>
      <c r="BZ15" s="50"/>
      <c r="CA15" s="50"/>
      <c r="CB15" s="50"/>
      <c r="CC15" s="50"/>
      <c r="CD15" s="50"/>
      <c r="CE15" s="50"/>
    </row>
    <row r="16" spans="1:256" s="52" customFormat="1" ht="15" x14ac:dyDescent="0.25">
      <c r="A16" s="40"/>
      <c r="B16" s="40"/>
      <c r="C16" s="188"/>
      <c r="D16" s="189"/>
      <c r="E16" s="192"/>
      <c r="F16" s="45" t="s">
        <v>17</v>
      </c>
      <c r="G16" s="56" t="s">
        <v>17</v>
      </c>
      <c r="H16" s="47" t="s">
        <v>17</v>
      </c>
      <c r="I16" s="56" t="s">
        <v>17</v>
      </c>
      <c r="J16" s="56"/>
      <c r="K16" s="57"/>
      <c r="L16" s="48"/>
      <c r="M16" s="1"/>
      <c r="N16" s="1"/>
      <c r="O16" s="1"/>
      <c r="P16" s="1"/>
      <c r="Q16" s="15"/>
      <c r="R16" s="1"/>
      <c r="S16" s="41"/>
      <c r="T16" s="41"/>
      <c r="U16" s="49"/>
      <c r="V16" s="41"/>
      <c r="W16" s="41"/>
      <c r="X16" s="41"/>
      <c r="Y16" s="50"/>
      <c r="Z16" s="50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1"/>
      <c r="BU16" s="51"/>
      <c r="BV16" s="50"/>
      <c r="BW16" s="50"/>
      <c r="BX16" s="50"/>
      <c r="BY16" s="50"/>
      <c r="BZ16" s="50"/>
      <c r="CA16" s="50"/>
      <c r="CB16" s="50"/>
      <c r="CC16" s="50"/>
      <c r="CD16" s="50"/>
      <c r="CE16" s="50"/>
    </row>
    <row r="17" spans="1:22" s="18" customFormat="1" ht="36.75" hidden="1" x14ac:dyDescent="0.25">
      <c r="A17" s="11"/>
      <c r="B17" s="11" t="s">
        <v>28</v>
      </c>
      <c r="C17" s="12"/>
      <c r="D17" s="45"/>
      <c r="E17" s="58" t="s">
        <v>17</v>
      </c>
      <c r="F17" s="59" t="s">
        <v>17</v>
      </c>
      <c r="G17" s="59"/>
      <c r="H17" s="59"/>
      <c r="I17" s="59" t="s">
        <v>17</v>
      </c>
      <c r="J17" s="59"/>
      <c r="K17" s="59"/>
      <c r="L17" s="60"/>
      <c r="M17" s="39"/>
      <c r="N17" s="28"/>
      <c r="O17" s="28"/>
      <c r="P17" s="28"/>
      <c r="Q17" s="29" t="s">
        <v>29</v>
      </c>
      <c r="R17" s="28"/>
      <c r="S17" s="17"/>
      <c r="T17" s="17"/>
      <c r="U17" s="17"/>
      <c r="V17" s="17"/>
    </row>
    <row r="18" spans="1:22" s="18" customFormat="1" x14ac:dyDescent="0.25">
      <c r="A18" s="10"/>
      <c r="B18" s="11"/>
      <c r="C18" s="25"/>
      <c r="D18" s="61"/>
      <c r="E18" s="61"/>
      <c r="F18" s="61"/>
      <c r="G18" s="61"/>
      <c r="H18" s="61"/>
      <c r="I18" s="61"/>
      <c r="J18" s="61"/>
      <c r="K18" s="61"/>
      <c r="L18" s="61"/>
      <c r="M18" s="28"/>
      <c r="N18" s="28"/>
      <c r="O18" s="28"/>
      <c r="P18" s="28"/>
      <c r="Q18" s="29"/>
      <c r="R18" s="28"/>
      <c r="S18" s="17"/>
      <c r="T18" s="17"/>
      <c r="U18" s="17"/>
      <c r="V18" s="17"/>
    </row>
    <row r="19" spans="1:22" s="18" customFormat="1" x14ac:dyDescent="0.25">
      <c r="A19" s="10"/>
      <c r="B19" s="11"/>
      <c r="C19" s="25"/>
      <c r="D19" s="11"/>
      <c r="E19" s="11"/>
      <c r="F19" s="11"/>
      <c r="G19" s="11"/>
      <c r="H19" s="11"/>
      <c r="I19" s="11"/>
      <c r="J19" s="11"/>
      <c r="K19" s="11"/>
      <c r="L19" s="11"/>
      <c r="M19" s="15"/>
      <c r="N19" s="15"/>
      <c r="O19" s="15"/>
      <c r="P19" s="15"/>
      <c r="Q19" s="16"/>
      <c r="R19" s="15"/>
      <c r="S19" s="17"/>
      <c r="T19" s="17"/>
      <c r="U19" s="17"/>
      <c r="V19" s="17"/>
    </row>
    <row r="20" spans="1:22" s="18" customFormat="1" x14ac:dyDescent="0.25">
      <c r="A20" s="10"/>
      <c r="B20" s="11"/>
      <c r="C20" s="25"/>
      <c r="D20" s="11"/>
      <c r="E20" s="11"/>
      <c r="F20" s="11"/>
      <c r="G20" s="11"/>
      <c r="H20" s="11"/>
      <c r="I20" s="11"/>
      <c r="J20" s="11"/>
      <c r="K20" s="11"/>
      <c r="L20" s="11"/>
      <c r="M20" s="15"/>
      <c r="N20" s="15"/>
      <c r="O20" s="15"/>
      <c r="P20" s="15"/>
      <c r="Q20" s="16"/>
      <c r="R20" s="15"/>
      <c r="S20" s="17"/>
      <c r="T20" s="17"/>
      <c r="U20" s="17"/>
      <c r="V20" s="17"/>
    </row>
    <row r="21" spans="1:22" s="63" customFormat="1" ht="10.5" x14ac:dyDescent="0.15">
      <c r="A21" s="62"/>
      <c r="C21" s="64"/>
      <c r="D21" s="65"/>
      <c r="E21" s="65"/>
      <c r="M21" s="15"/>
      <c r="N21" s="15"/>
      <c r="O21" s="15"/>
      <c r="P21" s="15"/>
      <c r="Q21" s="16"/>
      <c r="R21" s="15"/>
      <c r="S21" s="17"/>
      <c r="T21" s="17"/>
      <c r="U21" s="17"/>
      <c r="V21" s="17"/>
    </row>
    <row r="22" spans="1:22" s="63" customFormat="1" ht="10.5" x14ac:dyDescent="0.15">
      <c r="A22" s="62"/>
      <c r="C22" s="64"/>
      <c r="D22" s="65"/>
      <c r="E22" s="65"/>
      <c r="M22" s="15"/>
      <c r="N22" s="15"/>
      <c r="O22" s="15"/>
      <c r="P22" s="15"/>
      <c r="Q22" s="16"/>
      <c r="R22" s="15"/>
      <c r="S22" s="17"/>
      <c r="T22" s="17"/>
      <c r="U22" s="17"/>
      <c r="V22" s="17"/>
    </row>
  </sheetData>
  <mergeCells count="17">
    <mergeCell ref="D4:H4"/>
    <mergeCell ref="D6:E6"/>
    <mergeCell ref="F6:G6"/>
    <mergeCell ref="E7:L7"/>
    <mergeCell ref="D8:E8"/>
    <mergeCell ref="F8:H8"/>
    <mergeCell ref="I8:L8"/>
    <mergeCell ref="F9:G9"/>
    <mergeCell ref="I9:J9"/>
    <mergeCell ref="F10:G10"/>
    <mergeCell ref="I10:J10"/>
    <mergeCell ref="C12:C16"/>
    <mergeCell ref="D12:D16"/>
    <mergeCell ref="E12:E16"/>
    <mergeCell ref="F13:F15"/>
    <mergeCell ref="G13:G15"/>
    <mergeCell ref="H13:H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" right="0.7" top="0.75" bottom="0.75" header="0.3" footer="0.3"/>
  <pageSetup paperSize="9" scale="70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3"/>
  <sheetViews>
    <sheetView topLeftCell="C3" workbookViewId="0">
      <selection activeCell="J22" sqref="J22:J23"/>
    </sheetView>
  </sheetViews>
  <sheetFormatPr defaultColWidth="9.140625" defaultRowHeight="15" x14ac:dyDescent="0.25"/>
  <cols>
    <col min="1" max="1" width="6.42578125" style="66" hidden="1" customWidth="1"/>
    <col min="2" max="2" width="2" style="66" hidden="1" customWidth="1"/>
    <col min="3" max="3" width="3.7109375" style="66" customWidth="1"/>
    <col min="4" max="4" width="4.28515625" style="66" customWidth="1"/>
    <col min="5" max="5" width="45" style="66" customWidth="1"/>
    <col min="6" max="6" width="6.42578125" style="66" bestFit="1" customWidth="1"/>
    <col min="7" max="7" width="4.42578125" style="66" customWidth="1"/>
    <col min="8" max="8" width="5.5703125" style="66" customWidth="1"/>
    <col min="9" max="9" width="52.85546875" style="66" customWidth="1"/>
    <col min="10" max="10" width="7" style="66" bestFit="1" customWidth="1"/>
    <col min="11" max="11" width="3.7109375" style="66" bestFit="1" customWidth="1"/>
    <col min="12" max="12" width="6.28515625" style="66" bestFit="1" customWidth="1"/>
    <col min="13" max="13" width="39.140625" style="66" customWidth="1"/>
    <col min="14" max="15" width="9.140625" style="67"/>
    <col min="16" max="16" width="9.140625" style="68"/>
    <col min="17" max="38" width="9.140625" style="67"/>
    <col min="39" max="16384" width="9.140625" style="66"/>
  </cols>
  <sheetData>
    <row r="1" spans="1:38" hidden="1" x14ac:dyDescent="0.25"/>
    <row r="2" spans="1:38" hidden="1" x14ac:dyDescent="0.25"/>
    <row r="4" spans="1:38" ht="35.25" customHeight="1" x14ac:dyDescent="0.25">
      <c r="A4" s="69"/>
      <c r="B4" s="69"/>
      <c r="D4" s="223" t="str">
        <f>[1]Титульный!E5</f>
        <v>Информация о показателях финансово-хозяйственной деятельности, об основных потребительских характеристиках регулируемых товаров и услуг, об инвестиционных программах регулируемой организации в сфере холодного водоснабжения</v>
      </c>
      <c r="E4" s="224"/>
      <c r="F4" s="224"/>
      <c r="G4" s="224"/>
      <c r="H4" s="224"/>
      <c r="I4" s="225"/>
      <c r="J4" s="67"/>
      <c r="K4" s="67"/>
      <c r="L4" s="67"/>
      <c r="M4" s="67"/>
    </row>
    <row r="5" spans="1:38" s="72" customFormat="1" ht="36.75" customHeight="1" x14ac:dyDescent="0.25">
      <c r="A5" s="69"/>
      <c r="B5" s="69"/>
      <c r="C5" s="69"/>
      <c r="D5" s="226" t="str">
        <f>IF(org=0,"Не определено",org)</f>
        <v>МУП ЖКХ "Моргаушское" Моргаушского района</v>
      </c>
      <c r="E5" s="227"/>
      <c r="F5" s="227"/>
      <c r="G5" s="227"/>
      <c r="H5" s="227"/>
      <c r="I5" s="228"/>
      <c r="J5" s="70"/>
      <c r="K5" s="70"/>
      <c r="L5" s="70"/>
      <c r="M5" s="70"/>
      <c r="N5" s="70"/>
      <c r="O5" s="70"/>
      <c r="P5" s="71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</row>
    <row r="6" spans="1:38" s="74" customFormat="1" ht="15.75" x14ac:dyDescent="0.25">
      <c r="A6" s="229"/>
      <c r="B6" s="229"/>
      <c r="C6" s="229"/>
      <c r="D6" s="229"/>
      <c r="E6" s="229"/>
      <c r="F6" s="229"/>
      <c r="G6" s="73"/>
      <c r="H6" s="73"/>
      <c r="I6" s="73"/>
      <c r="J6" s="73"/>
      <c r="K6" s="73"/>
      <c r="N6" s="75"/>
      <c r="O6" s="75"/>
      <c r="P6" s="76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</row>
    <row r="7" spans="1:38" x14ac:dyDescent="0.25">
      <c r="A7" s="229"/>
      <c r="B7" s="229"/>
      <c r="C7" s="229"/>
      <c r="D7" s="229"/>
      <c r="E7" s="229"/>
      <c r="F7" s="229"/>
    </row>
    <row r="8" spans="1:38" x14ac:dyDescent="0.25">
      <c r="B8" s="222"/>
      <c r="C8" s="222"/>
      <c r="D8" s="222"/>
      <c r="E8" s="230"/>
      <c r="F8" s="230"/>
    </row>
    <row r="9" spans="1:38" x14ac:dyDescent="0.25">
      <c r="B9" s="222"/>
      <c r="C9" s="222"/>
      <c r="D9" s="222"/>
      <c r="E9" s="230"/>
      <c r="F9" s="230"/>
    </row>
    <row r="10" spans="1:38" x14ac:dyDescent="0.25">
      <c r="B10" s="222"/>
      <c r="C10" s="222"/>
      <c r="D10" s="222"/>
      <c r="E10" s="230"/>
      <c r="F10" s="230"/>
    </row>
    <row r="11" spans="1:38" hidden="1" x14ac:dyDescent="0.25">
      <c r="B11" s="222"/>
      <c r="C11" s="222"/>
      <c r="D11" s="222"/>
      <c r="E11" s="230"/>
      <c r="F11" s="230"/>
    </row>
    <row r="12" spans="1:38" hidden="1" x14ac:dyDescent="0.25">
      <c r="A12" s="77"/>
      <c r="B12" s="222"/>
      <c r="C12" s="222"/>
      <c r="D12" s="222"/>
      <c r="E12" s="78"/>
      <c r="F12" s="77"/>
      <c r="G12" s="78"/>
      <c r="H12" s="78"/>
      <c r="I12" s="77"/>
      <c r="J12" s="77"/>
      <c r="K12" s="78"/>
    </row>
    <row r="13" spans="1:38" ht="5.25" customHeight="1" x14ac:dyDescent="0.25">
      <c r="B13" s="222"/>
      <c r="C13" s="222"/>
      <c r="D13" s="222"/>
      <c r="E13" s="78"/>
      <c r="F13" s="79"/>
      <c r="G13" s="77"/>
      <c r="H13" s="77"/>
      <c r="I13" s="77"/>
      <c r="J13" s="77"/>
      <c r="K13" s="78"/>
    </row>
    <row r="14" spans="1:38" s="80" customFormat="1" ht="5.25" hidden="1" x14ac:dyDescent="0.25">
      <c r="B14" s="216"/>
      <c r="C14" s="216"/>
      <c r="D14" s="216"/>
      <c r="E14" s="81"/>
      <c r="F14" s="82"/>
      <c r="G14" s="82"/>
      <c r="H14" s="82"/>
      <c r="I14" s="82"/>
      <c r="J14" s="82"/>
      <c r="K14" s="83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</row>
    <row r="15" spans="1:38" hidden="1" x14ac:dyDescent="0.25"/>
    <row r="16" spans="1:38" hidden="1" x14ac:dyDescent="0.25"/>
    <row r="17" spans="1:38" s="72" customFormat="1" ht="15.75" hidden="1" x14ac:dyDescent="0.25">
      <c r="A17" s="85"/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74"/>
      <c r="N17" s="70"/>
      <c r="O17" s="70"/>
      <c r="P17" s="71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</row>
    <row r="18" spans="1:38" ht="35.25" customHeight="1" x14ac:dyDescent="0.25">
      <c r="A18" s="217"/>
      <c r="B18" s="77"/>
      <c r="C18" s="77"/>
      <c r="D18" s="218" t="s">
        <v>30</v>
      </c>
      <c r="E18" s="218"/>
      <c r="F18" s="219" t="s">
        <v>31</v>
      </c>
      <c r="G18" s="219"/>
      <c r="H18" s="219"/>
      <c r="I18" s="219"/>
      <c r="J18" s="219" t="s">
        <v>32</v>
      </c>
      <c r="K18" s="219"/>
      <c r="L18" s="219"/>
      <c r="M18" s="219"/>
    </row>
    <row r="19" spans="1:38" ht="22.5" x14ac:dyDescent="0.25">
      <c r="A19" s="217"/>
      <c r="B19" s="86"/>
      <c r="C19" s="87"/>
      <c r="D19" s="88" t="s">
        <v>8</v>
      </c>
      <c r="E19" s="88" t="s">
        <v>9</v>
      </c>
      <c r="F19" s="88" t="s">
        <v>33</v>
      </c>
      <c r="G19" s="220" t="s">
        <v>8</v>
      </c>
      <c r="H19" s="221"/>
      <c r="I19" s="88" t="s">
        <v>9</v>
      </c>
      <c r="J19" s="88" t="s">
        <v>33</v>
      </c>
      <c r="K19" s="220" t="s">
        <v>8</v>
      </c>
      <c r="L19" s="221"/>
      <c r="M19" s="88" t="s">
        <v>9</v>
      </c>
    </row>
    <row r="20" spans="1:38" s="93" customFormat="1" x14ac:dyDescent="0.25">
      <c r="A20" s="89"/>
      <c r="B20" s="89"/>
      <c r="C20" s="89"/>
      <c r="D20" s="90" t="s">
        <v>10</v>
      </c>
      <c r="E20" s="90" t="s">
        <v>11</v>
      </c>
      <c r="F20" s="90" t="s">
        <v>12</v>
      </c>
      <c r="G20" s="204" t="s">
        <v>13</v>
      </c>
      <c r="H20" s="205"/>
      <c r="I20" s="90" t="s">
        <v>14</v>
      </c>
      <c r="J20" s="90" t="s">
        <v>15</v>
      </c>
      <c r="K20" s="204" t="s">
        <v>16</v>
      </c>
      <c r="L20" s="205"/>
      <c r="M20" s="90" t="s">
        <v>34</v>
      </c>
      <c r="N20" s="91"/>
      <c r="O20" s="67"/>
      <c r="P20" s="92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1"/>
      <c r="AL20" s="91"/>
    </row>
    <row r="21" spans="1:38" hidden="1" x14ac:dyDescent="0.25">
      <c r="A21" s="94"/>
      <c r="B21" s="95"/>
      <c r="C21" s="95"/>
      <c r="D21" s="96"/>
      <c r="E21" s="35"/>
      <c r="F21" s="97"/>
      <c r="G21" s="35"/>
      <c r="H21" s="35"/>
      <c r="I21" s="97"/>
      <c r="J21" s="97"/>
      <c r="K21" s="37"/>
      <c r="L21" s="35"/>
      <c r="M21" s="98"/>
    </row>
    <row r="22" spans="1:38" x14ac:dyDescent="0.25">
      <c r="A22" s="99"/>
      <c r="B22" s="99"/>
      <c r="C22" s="12"/>
      <c r="D22" s="206" t="s">
        <v>10</v>
      </c>
      <c r="E22" s="207" t="s">
        <v>35</v>
      </c>
      <c r="F22" s="210" t="s">
        <v>36</v>
      </c>
      <c r="G22" s="212"/>
      <c r="H22" s="189">
        <v>1</v>
      </c>
      <c r="I22" s="214"/>
      <c r="J22" s="210" t="s">
        <v>36</v>
      </c>
      <c r="K22" s="100" t="s">
        <v>17</v>
      </c>
      <c r="L22" s="101" t="s">
        <v>10</v>
      </c>
      <c r="M22" s="102" t="s">
        <v>17</v>
      </c>
      <c r="X22" s="67">
        <v>4189671</v>
      </c>
      <c r="Y22" s="67" t="s">
        <v>37</v>
      </c>
      <c r="Z22" s="67">
        <v>1705000</v>
      </c>
    </row>
    <row r="23" spans="1:38" hidden="1" x14ac:dyDescent="0.25">
      <c r="A23" s="99"/>
      <c r="B23" s="99"/>
      <c r="C23" s="30"/>
      <c r="D23" s="206"/>
      <c r="E23" s="208"/>
      <c r="F23" s="211"/>
      <c r="G23" s="213"/>
      <c r="H23" s="189"/>
      <c r="I23" s="215"/>
      <c r="J23" s="211"/>
      <c r="K23" s="45" t="s">
        <v>17</v>
      </c>
      <c r="L23" s="56"/>
      <c r="M23" s="103" t="s">
        <v>17</v>
      </c>
    </row>
    <row r="24" spans="1:38" hidden="1" x14ac:dyDescent="0.25">
      <c r="A24" s="99"/>
      <c r="B24" s="99"/>
      <c r="C24" s="30"/>
      <c r="D24" s="206"/>
      <c r="E24" s="209"/>
      <c r="F24" s="211"/>
      <c r="G24" s="45"/>
      <c r="H24" s="56"/>
      <c r="I24" s="58" t="s">
        <v>17</v>
      </c>
      <c r="J24" s="56"/>
      <c r="K24" s="56" t="s">
        <v>17</v>
      </c>
      <c r="L24" s="56"/>
      <c r="M24" s="104"/>
    </row>
    <row r="25" spans="1:38" hidden="1" x14ac:dyDescent="0.25">
      <c r="A25" s="105"/>
      <c r="B25" s="106"/>
      <c r="C25" s="201"/>
      <c r="D25" s="45"/>
      <c r="E25" s="107" t="s">
        <v>17</v>
      </c>
      <c r="F25" s="56"/>
      <c r="G25" s="56"/>
      <c r="H25" s="56"/>
      <c r="I25" s="56"/>
      <c r="J25" s="56"/>
      <c r="K25" s="56" t="s">
        <v>17</v>
      </c>
      <c r="L25" s="56"/>
      <c r="M25" s="104"/>
    </row>
    <row r="26" spans="1:38" x14ac:dyDescent="0.25">
      <c r="C26" s="201"/>
      <c r="D26" s="108"/>
      <c r="E26" s="108"/>
      <c r="F26" s="108"/>
      <c r="G26" s="108"/>
      <c r="H26" s="108"/>
      <c r="I26" s="108"/>
      <c r="J26" s="108"/>
      <c r="K26" s="108" t="s">
        <v>17</v>
      </c>
      <c r="L26" s="108"/>
      <c r="M26" s="108"/>
    </row>
    <row r="33" spans="12:12" x14ac:dyDescent="0.25">
      <c r="L33" s="109"/>
    </row>
  </sheetData>
  <mergeCells count="30">
    <mergeCell ref="B13:D13"/>
    <mergeCell ref="D4:I4"/>
    <mergeCell ref="D5:I5"/>
    <mergeCell ref="A6:F7"/>
    <mergeCell ref="B8:D8"/>
    <mergeCell ref="E8:F8"/>
    <mergeCell ref="B9:D9"/>
    <mergeCell ref="E9:F9"/>
    <mergeCell ref="B10:D10"/>
    <mergeCell ref="E10:F10"/>
    <mergeCell ref="B11:D11"/>
    <mergeCell ref="E11:F11"/>
    <mergeCell ref="B12:D12"/>
    <mergeCell ref="B14:D14"/>
    <mergeCell ref="A18:A19"/>
    <mergeCell ref="D18:E18"/>
    <mergeCell ref="F18:I18"/>
    <mergeCell ref="J18:M18"/>
    <mergeCell ref="G19:H19"/>
    <mergeCell ref="K19:L19"/>
    <mergeCell ref="C25:C26"/>
    <mergeCell ref="G20:H20"/>
    <mergeCell ref="K20:L20"/>
    <mergeCell ref="D22:D24"/>
    <mergeCell ref="E22:E24"/>
    <mergeCell ref="F22:F24"/>
    <mergeCell ref="G22:G23"/>
    <mergeCell ref="H22:H23"/>
    <mergeCell ref="I22:I23"/>
    <mergeCell ref="J22:J23"/>
  </mergeCells>
  <dataValidations count="3">
    <dataValidation type="list" showInputMessage="1" showErrorMessage="1" errorTitle="Ошибка" error="Выберите значение из списка" prompt="Выберите значение из списка" sqref="I22">
      <formula1>DESCRIPTION_TERRITORY</formula1>
    </dataValidation>
    <dataValidation type="textLength" operator="lessThan" allowBlank="1" showInputMessage="1" showErrorMessage="1" error="Допускается ввод не более 900 символов!" sqref="M22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" right="0.7" top="0.75" bottom="0.75" header="0.3" footer="0.3"/>
  <pageSetup paperSize="9" scale="45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20"/>
  <sheetViews>
    <sheetView topLeftCell="C4" workbookViewId="0">
      <selection activeCell="D5" sqref="D5:F5"/>
    </sheetView>
  </sheetViews>
  <sheetFormatPr defaultColWidth="10.5703125" defaultRowHeight="15" x14ac:dyDescent="0.25"/>
  <cols>
    <col min="1" max="1" width="9.140625" style="10" hidden="1" customWidth="1"/>
    <col min="2" max="2" width="9.140625" style="11" hidden="1" customWidth="1"/>
    <col min="3" max="3" width="3.7109375" style="118" customWidth="1"/>
    <col min="4" max="4" width="9.7109375" style="11" customWidth="1"/>
    <col min="5" max="5" width="37.7109375" style="11" customWidth="1"/>
    <col min="6" max="6" width="66.85546875" style="11" customWidth="1"/>
    <col min="7" max="7" width="93.42578125" style="41" customWidth="1"/>
    <col min="8" max="16" width="10.5703125" style="11"/>
    <col min="17" max="17" width="10.5703125" style="111"/>
    <col min="18" max="16384" width="10.5703125" style="11"/>
  </cols>
  <sheetData>
    <row r="1" spans="1:20" s="41" customFormat="1" hidden="1" x14ac:dyDescent="0.25">
      <c r="C1" s="110"/>
      <c r="Q1" s="49"/>
    </row>
    <row r="2" spans="1:20" s="41" customFormat="1" hidden="1" x14ac:dyDescent="0.25">
      <c r="C2" s="110"/>
      <c r="Q2" s="49"/>
    </row>
    <row r="3" spans="1:20" s="41" customFormat="1" hidden="1" x14ac:dyDescent="0.25">
      <c r="C3" s="110"/>
      <c r="Q3" s="49"/>
    </row>
    <row r="4" spans="1:20" x14ac:dyDescent="0.25">
      <c r="C4" s="30"/>
      <c r="D4" s="13"/>
      <c r="E4" s="13"/>
      <c r="F4" s="13"/>
    </row>
    <row r="5" spans="1:20" x14ac:dyDescent="0.25">
      <c r="C5" s="30"/>
      <c r="D5" s="231" t="s">
        <v>181</v>
      </c>
      <c r="E5" s="231"/>
      <c r="F5" s="231"/>
      <c r="G5" s="112"/>
    </row>
    <row r="6" spans="1:20" x14ac:dyDescent="0.25">
      <c r="C6" s="30"/>
      <c r="D6" s="232" t="str">
        <f>IF(org=0,"Не определено",org)</f>
        <v>МУП ЖКХ "Моргаушское" Моргаушского района</v>
      </c>
      <c r="E6" s="232"/>
      <c r="F6" s="232"/>
      <c r="G6" s="112"/>
    </row>
    <row r="7" spans="1:20" s="113" customFormat="1" x14ac:dyDescent="0.25">
      <c r="D7" s="114"/>
      <c r="E7" s="115"/>
      <c r="F7" s="115"/>
      <c r="T7" s="116"/>
    </row>
    <row r="8" spans="1:20" s="99" customFormat="1" x14ac:dyDescent="0.25">
      <c r="C8" s="50">
        <v>22</v>
      </c>
      <c r="D8" s="233" t="s">
        <v>38</v>
      </c>
      <c r="E8" s="234"/>
      <c r="F8" s="234"/>
      <c r="T8" s="117"/>
    </row>
    <row r="9" spans="1:20" x14ac:dyDescent="0.25">
      <c r="D9" s="235" t="s">
        <v>39</v>
      </c>
      <c r="E9" s="235"/>
      <c r="F9" s="235"/>
    </row>
    <row r="10" spans="1:20" x14ac:dyDescent="0.25">
      <c r="A10" s="10" t="s">
        <v>40</v>
      </c>
      <c r="D10" s="119" t="s">
        <v>8</v>
      </c>
      <c r="E10" s="120"/>
      <c r="F10" s="121" t="s">
        <v>41</v>
      </c>
    </row>
    <row r="11" spans="1:20" x14ac:dyDescent="0.25">
      <c r="D11" s="122" t="s">
        <v>10</v>
      </c>
      <c r="E11" s="123">
        <v>2</v>
      </c>
      <c r="F11" s="124">
        <v>3</v>
      </c>
    </row>
    <row r="12" spans="1:20" x14ac:dyDescent="0.25">
      <c r="D12" s="125">
        <v>1</v>
      </c>
      <c r="E12" s="126" t="s">
        <v>42</v>
      </c>
      <c r="F12" s="127" t="str">
        <f>IF(form_up_date="","",form_up_date)</f>
        <v>09.04.2019</v>
      </c>
    </row>
    <row r="13" spans="1:20" ht="22.5" x14ac:dyDescent="0.25">
      <c r="D13" s="125" t="s">
        <v>43</v>
      </c>
      <c r="E13" s="126" t="s">
        <v>44</v>
      </c>
      <c r="F13" s="127" t="s">
        <v>45</v>
      </c>
    </row>
    <row r="14" spans="1:20" ht="22.5" x14ac:dyDescent="0.25">
      <c r="D14" s="125" t="s">
        <v>46</v>
      </c>
      <c r="E14" s="126" t="s">
        <v>47</v>
      </c>
      <c r="F14" s="127" t="s">
        <v>35</v>
      </c>
    </row>
    <row r="15" spans="1:20" ht="22.5" x14ac:dyDescent="0.25">
      <c r="D15" s="125" t="s">
        <v>48</v>
      </c>
      <c r="E15" s="126" t="s">
        <v>49</v>
      </c>
      <c r="F15" s="128" t="s">
        <v>50</v>
      </c>
    </row>
    <row r="16" spans="1:20" x14ac:dyDescent="0.25">
      <c r="D16" s="129" t="str">
        <f>D15&amp;".1"</f>
        <v>4.1.1</v>
      </c>
      <c r="E16" s="130" t="s">
        <v>51</v>
      </c>
      <c r="F16" s="127" t="str">
        <f>IF(region_name="","",region_name)</f>
        <v>Чувашская республика</v>
      </c>
    </row>
    <row r="17" spans="4:6" x14ac:dyDescent="0.25">
      <c r="D17" s="125" t="s">
        <v>52</v>
      </c>
      <c r="E17" s="131" t="s">
        <v>53</v>
      </c>
      <c r="F17" s="127" t="s">
        <v>25</v>
      </c>
    </row>
    <row r="18" spans="4:6" x14ac:dyDescent="0.25">
      <c r="D18" s="125" t="s">
        <v>54</v>
      </c>
      <c r="E18" s="132" t="s">
        <v>55</v>
      </c>
      <c r="F18" s="127" t="s">
        <v>56</v>
      </c>
    </row>
    <row r="19" spans="4:6" x14ac:dyDescent="0.25">
      <c r="D19" s="133"/>
      <c r="E19" s="134"/>
      <c r="F19" s="135"/>
    </row>
    <row r="20" spans="4:6" x14ac:dyDescent="0.25">
      <c r="D20" s="136"/>
      <c r="E20" s="236" t="s">
        <v>57</v>
      </c>
      <c r="F20" s="236"/>
    </row>
  </sheetData>
  <mergeCells count="5">
    <mergeCell ref="D5:F5"/>
    <mergeCell ref="D6:F6"/>
    <mergeCell ref="D8:F8"/>
    <mergeCell ref="D9:F9"/>
    <mergeCell ref="E20:F20"/>
  </mergeCells>
  <pageMargins left="0.7" right="0.7" top="0.75" bottom="0.75" header="0.3" footer="0.3"/>
  <pageSetup paperSize="9" scale="95" orientation="landscape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253"/>
  <sheetViews>
    <sheetView tabSelected="1" topLeftCell="C8" workbookViewId="0">
      <selection activeCell="D9" sqref="D9:F9"/>
    </sheetView>
  </sheetViews>
  <sheetFormatPr defaultColWidth="9.140625" defaultRowHeight="10.5" customHeight="1" x14ac:dyDescent="0.25"/>
  <cols>
    <col min="1" max="1" width="19.140625" style="137" hidden="1" customWidth="1"/>
    <col min="2" max="2" width="16.85546875" style="41" hidden="1" customWidth="1"/>
    <col min="3" max="3" width="3.7109375" style="13" customWidth="1"/>
    <col min="4" max="4" width="7.7109375" style="11" customWidth="1"/>
    <col min="5" max="5" width="54.5703125" style="11" customWidth="1"/>
    <col min="6" max="6" width="10.42578125" style="11" customWidth="1"/>
    <col min="7" max="7" width="40.7109375" style="11" customWidth="1"/>
    <col min="8" max="9" width="3.7109375" style="41" customWidth="1"/>
    <col min="10" max="10" width="3.7109375" style="1" customWidth="1"/>
    <col min="11" max="14" width="3.7109375" style="41" customWidth="1"/>
    <col min="15" max="15" width="10.5703125" style="1" customWidth="1"/>
    <col min="16" max="16" width="34.7109375" style="41" customWidth="1"/>
    <col min="17" max="17" width="9.42578125" style="41" customWidth="1"/>
    <col min="18" max="18" width="9.140625" style="142"/>
    <col min="19" max="23" width="9.140625" style="41"/>
    <col min="24" max="28" width="9.140625" style="10"/>
    <col min="29" max="16384" width="9.140625" style="11"/>
  </cols>
  <sheetData>
    <row r="1" spans="1:28" s="41" customFormat="1" ht="10.5" hidden="1" customHeight="1" x14ac:dyDescent="0.25">
      <c r="A1" s="137"/>
      <c r="C1" s="112"/>
      <c r="G1" s="41">
        <v>4</v>
      </c>
      <c r="J1" s="1"/>
      <c r="O1" s="1"/>
    </row>
    <row r="2" spans="1:28" s="41" customFormat="1" ht="18.75" hidden="1" x14ac:dyDescent="0.25">
      <c r="A2" s="137"/>
      <c r="C2" s="138"/>
      <c r="D2" s="125"/>
      <c r="E2" s="139"/>
      <c r="F2" s="43" t="s">
        <v>58</v>
      </c>
      <c r="G2" s="140"/>
      <c r="H2" s="141"/>
      <c r="J2" s="1"/>
      <c r="O2" s="1"/>
      <c r="R2" s="142"/>
      <c r="X2" s="10"/>
      <c r="Y2" s="10"/>
      <c r="Z2" s="10"/>
      <c r="AA2" s="10"/>
      <c r="AB2" s="10"/>
    </row>
    <row r="3" spans="1:28" ht="10.5" hidden="1" customHeight="1" x14ac:dyDescent="0.25"/>
    <row r="4" spans="1:28" ht="18.75" hidden="1" x14ac:dyDescent="0.25">
      <c r="C4" s="138"/>
      <c r="D4" s="125"/>
      <c r="E4" s="139"/>
      <c r="F4" s="43" t="s">
        <v>59</v>
      </c>
      <c r="G4" s="140"/>
      <c r="H4" s="141"/>
    </row>
    <row r="5" spans="1:28" ht="10.5" hidden="1" customHeight="1" x14ac:dyDescent="0.25"/>
    <row r="6" spans="1:28" ht="10.5" hidden="1" customHeight="1" x14ac:dyDescent="0.25"/>
    <row r="7" spans="1:28" s="10" customFormat="1" ht="10.5" hidden="1" customHeight="1" x14ac:dyDescent="0.25">
      <c r="A7" s="137"/>
      <c r="B7" s="41"/>
      <c r="C7" s="143"/>
      <c r="H7" s="41"/>
      <c r="I7" s="41"/>
      <c r="J7" s="1"/>
      <c r="K7" s="41"/>
      <c r="L7" s="41"/>
      <c r="M7" s="41"/>
      <c r="N7" s="41"/>
      <c r="O7" s="1"/>
      <c r="P7" s="41"/>
      <c r="Q7" s="41"/>
      <c r="R7" s="142"/>
      <c r="S7" s="41"/>
      <c r="T7" s="41"/>
      <c r="U7" s="41"/>
      <c r="V7" s="41"/>
      <c r="W7" s="41"/>
    </row>
    <row r="8" spans="1:28" ht="3" customHeight="1" x14ac:dyDescent="0.25"/>
    <row r="9" spans="1:28" ht="39" customHeight="1" x14ac:dyDescent="0.25">
      <c r="D9" s="244" t="s">
        <v>60</v>
      </c>
      <c r="E9" s="245"/>
      <c r="F9" s="246"/>
      <c r="G9" s="144"/>
    </row>
    <row r="10" spans="1:28" ht="10.5" hidden="1" customHeight="1" x14ac:dyDescent="0.25"/>
    <row r="11" spans="1:28" ht="3" customHeight="1" x14ac:dyDescent="0.25">
      <c r="G11" s="145">
        <v>22</v>
      </c>
    </row>
    <row r="12" spans="1:28" ht="18" customHeight="1" x14ac:dyDescent="0.25">
      <c r="D12" s="189" t="s">
        <v>39</v>
      </c>
      <c r="E12" s="189"/>
      <c r="F12" s="189"/>
      <c r="G12" s="189"/>
    </row>
    <row r="13" spans="1:28" ht="101.25" x14ac:dyDescent="0.25">
      <c r="D13" s="189" t="s">
        <v>8</v>
      </c>
      <c r="E13" s="247" t="s">
        <v>61</v>
      </c>
      <c r="F13" s="247" t="s">
        <v>62</v>
      </c>
      <c r="G13" s="146" t="s">
        <v>63</v>
      </c>
    </row>
    <row r="14" spans="1:28" ht="21" customHeight="1" x14ac:dyDescent="0.25">
      <c r="D14" s="189"/>
      <c r="E14" s="247"/>
      <c r="F14" s="247"/>
      <c r="G14" s="147" t="s">
        <v>41</v>
      </c>
    </row>
    <row r="15" spans="1:28" ht="11.25" x14ac:dyDescent="0.25">
      <c r="D15" s="148" t="s">
        <v>10</v>
      </c>
      <c r="E15" s="148" t="s">
        <v>11</v>
      </c>
      <c r="F15" s="148" t="s">
        <v>12</v>
      </c>
      <c r="G15" s="149">
        <f>G1</f>
        <v>4</v>
      </c>
    </row>
    <row r="16" spans="1:28" ht="22.5" x14ac:dyDescent="0.25">
      <c r="C16" s="136"/>
      <c r="D16" s="150" t="s">
        <v>10</v>
      </c>
      <c r="E16" s="151" t="s">
        <v>64</v>
      </c>
      <c r="F16" s="43" t="s">
        <v>65</v>
      </c>
      <c r="G16" s="152" t="str">
        <f>IF(buhg_flag="да",IF(dateBuhg="","Не указана",dateBuhg),"Не осуществлялась")</f>
        <v>19.03.2019</v>
      </c>
      <c r="H16" s="141"/>
    </row>
    <row r="17" spans="1:28" ht="18.75" x14ac:dyDescent="0.25">
      <c r="C17" s="136"/>
      <c r="D17" s="150" t="s">
        <v>11</v>
      </c>
      <c r="E17" s="151" t="s">
        <v>66</v>
      </c>
      <c r="F17" s="43" t="s">
        <v>58</v>
      </c>
      <c r="G17" s="153">
        <v>2295.5393100000001</v>
      </c>
      <c r="H17" s="141"/>
    </row>
    <row r="18" spans="1:28" ht="22.5" x14ac:dyDescent="0.25">
      <c r="C18" s="136"/>
      <c r="D18" s="150" t="s">
        <v>12</v>
      </c>
      <c r="E18" s="151" t="s">
        <v>67</v>
      </c>
      <c r="F18" s="43" t="s">
        <v>58</v>
      </c>
      <c r="G18" s="154">
        <f>SUM(G19:G20,G23:G24,G27,G30:G32,G35,G38:G42)</f>
        <v>2656.0112199999999</v>
      </c>
      <c r="H18" s="141"/>
    </row>
    <row r="19" spans="1:28" ht="22.5" x14ac:dyDescent="0.25">
      <c r="C19" s="136"/>
      <c r="D19" s="150" t="s">
        <v>46</v>
      </c>
      <c r="E19" s="155" t="s">
        <v>68</v>
      </c>
      <c r="F19" s="43" t="s">
        <v>58</v>
      </c>
      <c r="G19" s="153">
        <v>0</v>
      </c>
      <c r="H19" s="141"/>
    </row>
    <row r="20" spans="1:28" s="41" customFormat="1" ht="22.5" x14ac:dyDescent="0.25">
      <c r="A20" s="137"/>
      <c r="C20" s="156"/>
      <c r="D20" s="150" t="s">
        <v>69</v>
      </c>
      <c r="E20" s="155" t="s">
        <v>70</v>
      </c>
      <c r="F20" s="43" t="s">
        <v>58</v>
      </c>
      <c r="G20" s="153">
        <v>1018.05074</v>
      </c>
      <c r="H20" s="141"/>
      <c r="J20" s="1"/>
      <c r="O20" s="1"/>
      <c r="R20" s="142"/>
      <c r="X20" s="10"/>
      <c r="Y20" s="10"/>
      <c r="Z20" s="10"/>
      <c r="AA20" s="10"/>
      <c r="AB20" s="10"/>
    </row>
    <row r="21" spans="1:28" s="41" customFormat="1" ht="18.75" x14ac:dyDescent="0.25">
      <c r="A21" s="137"/>
      <c r="C21" s="157"/>
      <c r="D21" s="150" t="s">
        <v>71</v>
      </c>
      <c r="E21" s="158" t="s">
        <v>72</v>
      </c>
      <c r="F21" s="43" t="s">
        <v>73</v>
      </c>
      <c r="G21" s="153">
        <v>5.6079999999999997</v>
      </c>
      <c r="H21" s="141"/>
      <c r="J21" s="1"/>
      <c r="O21" s="1"/>
      <c r="R21" s="142"/>
      <c r="X21" s="10"/>
      <c r="Y21" s="10"/>
      <c r="Z21" s="10"/>
      <c r="AA21" s="10"/>
      <c r="AB21" s="10"/>
    </row>
    <row r="22" spans="1:28" s="41" customFormat="1" ht="18.75" x14ac:dyDescent="0.25">
      <c r="A22" s="137"/>
      <c r="C22" s="136"/>
      <c r="D22" s="150" t="s">
        <v>74</v>
      </c>
      <c r="E22" s="158" t="s">
        <v>75</v>
      </c>
      <c r="F22" s="43" t="s">
        <v>76</v>
      </c>
      <c r="G22" s="159">
        <v>181.524</v>
      </c>
      <c r="H22" s="141"/>
      <c r="J22" s="1"/>
      <c r="O22" s="1"/>
      <c r="R22" s="142"/>
      <c r="X22" s="10"/>
      <c r="Y22" s="10"/>
      <c r="Z22" s="10"/>
      <c r="AA22" s="10"/>
      <c r="AB22" s="10"/>
    </row>
    <row r="23" spans="1:28" s="41" customFormat="1" ht="22.5" x14ac:dyDescent="0.25">
      <c r="A23" s="137"/>
      <c r="C23" s="136"/>
      <c r="D23" s="150" t="s">
        <v>77</v>
      </c>
      <c r="E23" s="155" t="s">
        <v>78</v>
      </c>
      <c r="F23" s="43" t="s">
        <v>58</v>
      </c>
      <c r="G23" s="153">
        <v>0</v>
      </c>
      <c r="H23" s="141"/>
      <c r="J23" s="160"/>
      <c r="K23" s="112"/>
      <c r="L23" s="112"/>
      <c r="O23" s="1"/>
      <c r="R23" s="142"/>
      <c r="X23" s="10"/>
      <c r="Y23" s="10"/>
      <c r="Z23" s="10"/>
      <c r="AA23" s="10"/>
      <c r="AB23" s="10"/>
    </row>
    <row r="24" spans="1:28" s="41" customFormat="1" ht="33.75" x14ac:dyDescent="0.25">
      <c r="A24" s="137"/>
      <c r="C24" s="136"/>
      <c r="D24" s="150" t="s">
        <v>79</v>
      </c>
      <c r="E24" s="155" t="s">
        <v>80</v>
      </c>
      <c r="F24" s="43" t="s">
        <v>58</v>
      </c>
      <c r="G24" s="153">
        <f>G25+G26</f>
        <v>992.04386</v>
      </c>
      <c r="H24" s="141"/>
      <c r="J24" s="160"/>
      <c r="K24" s="112"/>
      <c r="L24" s="112"/>
      <c r="O24" s="1"/>
      <c r="R24" s="142"/>
      <c r="X24" s="10"/>
      <c r="Y24" s="10"/>
      <c r="Z24" s="10"/>
      <c r="AA24" s="10"/>
      <c r="AB24" s="10"/>
    </row>
    <row r="25" spans="1:28" s="41" customFormat="1" ht="22.5" x14ac:dyDescent="0.25">
      <c r="A25" s="137"/>
      <c r="C25" s="157"/>
      <c r="D25" s="150" t="s">
        <v>81</v>
      </c>
      <c r="E25" s="158" t="s">
        <v>82</v>
      </c>
      <c r="F25" s="43" t="s">
        <v>58</v>
      </c>
      <c r="G25" s="153">
        <v>754.19397000000004</v>
      </c>
      <c r="H25" s="141"/>
      <c r="J25" s="1"/>
      <c r="O25" s="1"/>
      <c r="R25" s="142"/>
      <c r="X25" s="10"/>
      <c r="Y25" s="10"/>
      <c r="Z25" s="10"/>
      <c r="AA25" s="10"/>
      <c r="AB25" s="10"/>
    </row>
    <row r="26" spans="1:28" s="41" customFormat="1" ht="22.5" x14ac:dyDescent="0.25">
      <c r="A26" s="137"/>
      <c r="C26" s="136"/>
      <c r="D26" s="150" t="s">
        <v>83</v>
      </c>
      <c r="E26" s="158" t="s">
        <v>84</v>
      </c>
      <c r="F26" s="43" t="s">
        <v>58</v>
      </c>
      <c r="G26" s="153">
        <v>237.84988999999999</v>
      </c>
      <c r="H26" s="141"/>
      <c r="J26" s="1"/>
      <c r="O26" s="1"/>
      <c r="R26" s="142"/>
      <c r="X26" s="10"/>
      <c r="Y26" s="10"/>
      <c r="Z26" s="10"/>
      <c r="AA26" s="10"/>
      <c r="AB26" s="10"/>
    </row>
    <row r="27" spans="1:28" s="41" customFormat="1" ht="33.75" x14ac:dyDescent="0.25">
      <c r="A27" s="137"/>
      <c r="C27" s="136"/>
      <c r="D27" s="150" t="s">
        <v>85</v>
      </c>
      <c r="E27" s="155" t="s">
        <v>86</v>
      </c>
      <c r="F27" s="43" t="s">
        <v>58</v>
      </c>
      <c r="G27" s="153">
        <f>G28+G29</f>
        <v>320.82765000000001</v>
      </c>
      <c r="H27" s="141"/>
      <c r="J27" s="160"/>
      <c r="K27" s="112"/>
      <c r="L27" s="112"/>
      <c r="O27" s="1"/>
      <c r="R27" s="142"/>
      <c r="X27" s="10"/>
      <c r="Y27" s="10"/>
      <c r="Z27" s="10"/>
      <c r="AA27" s="10"/>
      <c r="AB27" s="10"/>
    </row>
    <row r="28" spans="1:28" s="41" customFormat="1" ht="22.5" x14ac:dyDescent="0.25">
      <c r="A28" s="137"/>
      <c r="C28" s="157"/>
      <c r="D28" s="150" t="s">
        <v>87</v>
      </c>
      <c r="E28" s="158" t="s">
        <v>88</v>
      </c>
      <c r="F28" s="43" t="s">
        <v>58</v>
      </c>
      <c r="G28" s="153">
        <v>246.55847</v>
      </c>
      <c r="H28" s="141"/>
      <c r="J28" s="1"/>
      <c r="O28" s="1"/>
      <c r="R28" s="142"/>
      <c r="X28" s="10"/>
      <c r="Y28" s="10"/>
      <c r="Z28" s="10"/>
      <c r="AA28" s="10"/>
      <c r="AB28" s="10"/>
    </row>
    <row r="29" spans="1:28" s="41" customFormat="1" ht="22.5" x14ac:dyDescent="0.25">
      <c r="A29" s="137"/>
      <c r="C29" s="136"/>
      <c r="D29" s="150" t="s">
        <v>89</v>
      </c>
      <c r="E29" s="158" t="s">
        <v>90</v>
      </c>
      <c r="F29" s="43" t="s">
        <v>58</v>
      </c>
      <c r="G29" s="153">
        <v>74.269180000000006</v>
      </c>
      <c r="H29" s="141"/>
      <c r="J29" s="1"/>
      <c r="O29" s="1"/>
      <c r="R29" s="142"/>
      <c r="X29" s="10"/>
      <c r="Y29" s="10"/>
      <c r="Z29" s="10"/>
      <c r="AA29" s="10"/>
      <c r="AB29" s="10"/>
    </row>
    <row r="30" spans="1:28" s="41" customFormat="1" ht="22.5" x14ac:dyDescent="0.25">
      <c r="A30" s="137"/>
      <c r="C30" s="136"/>
      <c r="D30" s="150" t="s">
        <v>91</v>
      </c>
      <c r="E30" s="155" t="s">
        <v>92</v>
      </c>
      <c r="F30" s="43" t="s">
        <v>58</v>
      </c>
      <c r="G30" s="153">
        <v>0</v>
      </c>
      <c r="H30" s="141"/>
      <c r="J30" s="160"/>
      <c r="K30" s="112"/>
      <c r="L30" s="112"/>
      <c r="O30" s="1"/>
      <c r="R30" s="142"/>
      <c r="X30" s="10"/>
      <c r="Y30" s="10"/>
      <c r="Z30" s="10"/>
      <c r="AA30" s="10"/>
      <c r="AB30" s="10"/>
    </row>
    <row r="31" spans="1:28" s="41" customFormat="1" ht="22.5" x14ac:dyDescent="0.25">
      <c r="A31" s="137"/>
      <c r="C31" s="136"/>
      <c r="D31" s="150" t="s">
        <v>93</v>
      </c>
      <c r="E31" s="155" t="s">
        <v>94</v>
      </c>
      <c r="F31" s="43" t="s">
        <v>58</v>
      </c>
      <c r="G31" s="153">
        <v>0</v>
      </c>
      <c r="H31" s="141"/>
      <c r="J31" s="160"/>
      <c r="K31" s="112"/>
      <c r="L31" s="112"/>
      <c r="O31" s="1"/>
      <c r="R31" s="142"/>
      <c r="X31" s="10"/>
      <c r="Y31" s="10"/>
      <c r="Z31" s="10"/>
      <c r="AA31" s="10"/>
      <c r="AB31" s="10"/>
    </row>
    <row r="32" spans="1:28" s="41" customFormat="1" ht="18.75" x14ac:dyDescent="0.25">
      <c r="A32" s="137"/>
      <c r="C32" s="136"/>
      <c r="D32" s="150" t="s">
        <v>95</v>
      </c>
      <c r="E32" s="155" t="s">
        <v>96</v>
      </c>
      <c r="F32" s="43" t="s">
        <v>58</v>
      </c>
      <c r="G32" s="153">
        <v>7.9302799999999998</v>
      </c>
      <c r="H32" s="141"/>
      <c r="J32" s="1"/>
      <c r="O32" s="1"/>
      <c r="R32" s="142"/>
      <c r="X32" s="10"/>
      <c r="Y32" s="10"/>
      <c r="Z32" s="10"/>
      <c r="AA32" s="10"/>
      <c r="AB32" s="10"/>
    </row>
    <row r="33" spans="1:28" s="41" customFormat="1" ht="18.75" x14ac:dyDescent="0.25">
      <c r="A33" s="137"/>
      <c r="C33" s="136"/>
      <c r="D33" s="150" t="s">
        <v>97</v>
      </c>
      <c r="E33" s="158" t="s">
        <v>98</v>
      </c>
      <c r="F33" s="43" t="s">
        <v>58</v>
      </c>
      <c r="G33" s="153">
        <v>1.3040799999999999</v>
      </c>
      <c r="H33" s="141"/>
      <c r="J33" s="1"/>
      <c r="O33" s="1"/>
      <c r="R33" s="142"/>
      <c r="X33" s="10"/>
      <c r="Y33" s="10"/>
      <c r="Z33" s="10"/>
      <c r="AA33" s="10"/>
      <c r="AB33" s="10"/>
    </row>
    <row r="34" spans="1:28" s="41" customFormat="1" ht="18.75" x14ac:dyDescent="0.25">
      <c r="A34" s="137"/>
      <c r="C34" s="136"/>
      <c r="D34" s="150" t="s">
        <v>99</v>
      </c>
      <c r="E34" s="158" t="s">
        <v>100</v>
      </c>
      <c r="F34" s="43" t="s">
        <v>58</v>
      </c>
      <c r="G34" s="153">
        <v>0</v>
      </c>
      <c r="H34" s="141"/>
      <c r="J34" s="1"/>
      <c r="O34" s="1"/>
      <c r="R34" s="142"/>
      <c r="X34" s="10"/>
      <c r="Y34" s="10"/>
      <c r="Z34" s="10"/>
      <c r="AA34" s="10"/>
      <c r="AB34" s="10"/>
    </row>
    <row r="35" spans="1:28" s="41" customFormat="1" ht="18.75" x14ac:dyDescent="0.25">
      <c r="A35" s="137"/>
      <c r="C35" s="136"/>
      <c r="D35" s="150" t="s">
        <v>101</v>
      </c>
      <c r="E35" s="155" t="s">
        <v>102</v>
      </c>
      <c r="F35" s="43" t="s">
        <v>58</v>
      </c>
      <c r="G35" s="153">
        <v>86.257800000000003</v>
      </c>
      <c r="H35" s="141"/>
      <c r="J35" s="1"/>
      <c r="O35" s="1"/>
      <c r="R35" s="142"/>
      <c r="X35" s="10"/>
      <c r="Y35" s="10"/>
      <c r="Z35" s="10"/>
      <c r="AA35" s="10"/>
      <c r="AB35" s="10"/>
    </row>
    <row r="36" spans="1:28" s="41" customFormat="1" ht="18.75" x14ac:dyDescent="0.25">
      <c r="A36" s="137"/>
      <c r="C36" s="136"/>
      <c r="D36" s="150" t="s">
        <v>103</v>
      </c>
      <c r="E36" s="158" t="s">
        <v>98</v>
      </c>
      <c r="F36" s="43" t="s">
        <v>58</v>
      </c>
      <c r="G36" s="153">
        <v>10.380319999999999</v>
      </c>
      <c r="H36" s="141"/>
      <c r="J36" s="1"/>
      <c r="O36" s="1"/>
      <c r="R36" s="142"/>
      <c r="X36" s="10"/>
      <c r="Y36" s="10"/>
      <c r="Z36" s="10"/>
      <c r="AA36" s="10"/>
      <c r="AB36" s="10"/>
    </row>
    <row r="37" spans="1:28" s="41" customFormat="1" ht="18.75" x14ac:dyDescent="0.25">
      <c r="A37" s="137"/>
      <c r="C37" s="136"/>
      <c r="D37" s="150" t="s">
        <v>104</v>
      </c>
      <c r="E37" s="158" t="s">
        <v>100</v>
      </c>
      <c r="F37" s="43" t="s">
        <v>58</v>
      </c>
      <c r="G37" s="153">
        <v>0</v>
      </c>
      <c r="H37" s="141"/>
      <c r="J37" s="1"/>
      <c r="O37" s="1"/>
      <c r="R37" s="142"/>
      <c r="X37" s="10"/>
      <c r="Y37" s="10"/>
      <c r="Z37" s="10"/>
      <c r="AA37" s="10"/>
      <c r="AB37" s="10"/>
    </row>
    <row r="38" spans="1:28" s="41" customFormat="1" ht="22.5" x14ac:dyDescent="0.25">
      <c r="A38" s="137"/>
      <c r="C38" s="136"/>
      <c r="D38" s="241" t="s">
        <v>105</v>
      </c>
      <c r="E38" s="155" t="s">
        <v>106</v>
      </c>
      <c r="F38" s="239" t="s">
        <v>58</v>
      </c>
      <c r="G38" s="153">
        <v>136.92695000000001</v>
      </c>
      <c r="H38" s="141"/>
      <c r="J38" s="1"/>
      <c r="O38" s="1"/>
      <c r="R38" s="142"/>
      <c r="X38" s="10"/>
      <c r="Y38" s="10"/>
      <c r="Z38" s="10"/>
      <c r="AA38" s="10"/>
      <c r="AB38" s="10"/>
    </row>
    <row r="39" spans="1:28" s="41" customFormat="1" ht="45" x14ac:dyDescent="0.25">
      <c r="A39" s="137"/>
      <c r="C39" s="136"/>
      <c r="D39" s="242"/>
      <c r="E39" s="158" t="s">
        <v>107</v>
      </c>
      <c r="F39" s="235"/>
      <c r="G39" s="161" t="s">
        <v>108</v>
      </c>
      <c r="H39" s="141"/>
      <c r="J39" s="1" t="e">
        <f ca="1">nerr(MATCH("есть",List01_flag_index_1,0))</f>
        <v>#NAME?</v>
      </c>
      <c r="O39" s="1"/>
      <c r="R39" s="142"/>
      <c r="X39" s="10"/>
      <c r="Y39" s="10"/>
      <c r="Z39" s="10"/>
      <c r="AA39" s="10"/>
      <c r="AB39" s="10"/>
    </row>
    <row r="40" spans="1:28" s="41" customFormat="1" ht="33.75" x14ac:dyDescent="0.25">
      <c r="A40" s="137"/>
      <c r="C40" s="136"/>
      <c r="D40" s="241" t="s">
        <v>109</v>
      </c>
      <c r="E40" s="155" t="s">
        <v>110</v>
      </c>
      <c r="F40" s="239" t="s">
        <v>58</v>
      </c>
      <c r="G40" s="153">
        <v>0</v>
      </c>
      <c r="H40" s="141"/>
      <c r="J40" s="1"/>
      <c r="O40" s="1"/>
      <c r="R40" s="142"/>
      <c r="X40" s="10"/>
      <c r="Y40" s="10"/>
      <c r="Z40" s="10"/>
      <c r="AA40" s="10"/>
      <c r="AB40" s="10"/>
    </row>
    <row r="41" spans="1:28" s="41" customFormat="1" ht="45" x14ac:dyDescent="0.25">
      <c r="A41" s="137"/>
      <c r="C41" s="136"/>
      <c r="D41" s="242"/>
      <c r="E41" s="158" t="s">
        <v>107</v>
      </c>
      <c r="F41" s="235"/>
      <c r="G41" s="161" t="s">
        <v>108</v>
      </c>
      <c r="H41" s="141"/>
      <c r="J41" s="1" t="e">
        <f ca="1">nerr(MATCH("есть",List01_flag_index_2,0))</f>
        <v>#NAME?</v>
      </c>
      <c r="O41" s="1"/>
      <c r="R41" s="142"/>
      <c r="X41" s="10"/>
      <c r="Y41" s="10"/>
      <c r="Z41" s="10"/>
      <c r="AA41" s="10"/>
      <c r="AB41" s="10"/>
    </row>
    <row r="42" spans="1:28" s="41" customFormat="1" ht="22.5" x14ac:dyDescent="0.25">
      <c r="A42" s="137"/>
      <c r="C42" s="136"/>
      <c r="D42" s="162" t="s">
        <v>111</v>
      </c>
      <c r="E42" s="163" t="s">
        <v>112</v>
      </c>
      <c r="F42" s="164" t="s">
        <v>58</v>
      </c>
      <c r="G42" s="165">
        <f>SUM(G43:G53)</f>
        <v>93.973939999999999</v>
      </c>
      <c r="H42" s="141"/>
      <c r="J42" s="1"/>
      <c r="O42" s="1"/>
      <c r="R42" s="142"/>
      <c r="X42" s="10"/>
      <c r="Y42" s="10"/>
      <c r="Z42" s="10"/>
      <c r="AA42" s="10"/>
      <c r="AB42" s="10"/>
    </row>
    <row r="43" spans="1:28" s="41" customFormat="1" ht="33.75" hidden="1" customHeight="1" x14ac:dyDescent="0.25">
      <c r="A43" s="137"/>
      <c r="C43" s="136"/>
      <c r="D43" s="237" t="s">
        <v>113</v>
      </c>
      <c r="E43" s="243"/>
      <c r="F43" s="189"/>
      <c r="G43" s="166"/>
      <c r="H43" s="141"/>
      <c r="J43" s="1"/>
      <c r="O43" s="1"/>
      <c r="R43" s="142"/>
      <c r="X43" s="10"/>
      <c r="Y43" s="10"/>
      <c r="Z43" s="10"/>
      <c r="AA43" s="10"/>
      <c r="AB43" s="10"/>
    </row>
    <row r="44" spans="1:28" s="41" customFormat="1" ht="15" hidden="1" customHeight="1" x14ac:dyDescent="0.25">
      <c r="A44" s="137"/>
      <c r="C44" s="25"/>
      <c r="D44" s="237"/>
      <c r="E44" s="243"/>
      <c r="F44" s="189"/>
      <c r="G44" s="167"/>
      <c r="H44" s="141"/>
      <c r="J44" s="1"/>
      <c r="O44" s="1" t="s">
        <v>114</v>
      </c>
      <c r="R44" s="142"/>
      <c r="X44" s="10"/>
      <c r="Y44" s="10"/>
      <c r="Z44" s="10"/>
      <c r="AA44" s="10"/>
      <c r="AB44" s="10"/>
    </row>
    <row r="45" spans="1:28" s="41" customFormat="1" ht="18.75" x14ac:dyDescent="0.25">
      <c r="A45" s="137"/>
      <c r="C45" s="168" t="s">
        <v>115</v>
      </c>
      <c r="D45" s="125" t="s">
        <v>116</v>
      </c>
      <c r="E45" s="169" t="s">
        <v>117</v>
      </c>
      <c r="F45" s="43" t="s">
        <v>58</v>
      </c>
      <c r="G45" s="140">
        <v>35.347999999999999</v>
      </c>
      <c r="H45" s="141"/>
      <c r="J45" s="1"/>
      <c r="O45" s="1"/>
      <c r="R45" s="142"/>
      <c r="X45" s="10"/>
      <c r="Y45" s="10"/>
      <c r="Z45" s="10"/>
      <c r="AA45" s="10"/>
      <c r="AB45" s="10"/>
    </row>
    <row r="46" spans="1:28" s="41" customFormat="1" ht="18.75" x14ac:dyDescent="0.25">
      <c r="A46" s="137"/>
      <c r="C46" s="168" t="s">
        <v>115</v>
      </c>
      <c r="D46" s="125" t="s">
        <v>118</v>
      </c>
      <c r="E46" s="169" t="s">
        <v>119</v>
      </c>
      <c r="F46" s="43" t="s">
        <v>58</v>
      </c>
      <c r="G46" s="140">
        <v>3.1829999999999998</v>
      </c>
      <c r="H46" s="141"/>
      <c r="J46" s="1"/>
      <c r="O46" s="1"/>
      <c r="R46" s="142"/>
      <c r="X46" s="10"/>
      <c r="Y46" s="10"/>
      <c r="Z46" s="10"/>
      <c r="AA46" s="10"/>
      <c r="AB46" s="10"/>
    </row>
    <row r="47" spans="1:28" s="41" customFormat="1" ht="18.75" x14ac:dyDescent="0.25">
      <c r="A47" s="137"/>
      <c r="C47" s="168" t="s">
        <v>115</v>
      </c>
      <c r="D47" s="125" t="s">
        <v>120</v>
      </c>
      <c r="E47" s="169" t="s">
        <v>121</v>
      </c>
      <c r="F47" s="43" t="s">
        <v>58</v>
      </c>
      <c r="G47" s="140">
        <v>4.03</v>
      </c>
      <c r="H47" s="141"/>
      <c r="J47" s="1"/>
      <c r="O47" s="1"/>
      <c r="R47" s="142"/>
      <c r="X47" s="10"/>
      <c r="Y47" s="10"/>
      <c r="Z47" s="10"/>
      <c r="AA47" s="10"/>
      <c r="AB47" s="10"/>
    </row>
    <row r="48" spans="1:28" s="41" customFormat="1" ht="22.9" customHeight="1" x14ac:dyDescent="0.25">
      <c r="A48" s="137"/>
      <c r="C48" s="168" t="s">
        <v>115</v>
      </c>
      <c r="D48" s="125" t="s">
        <v>122</v>
      </c>
      <c r="E48" s="169" t="s">
        <v>123</v>
      </c>
      <c r="F48" s="43" t="s">
        <v>58</v>
      </c>
      <c r="G48" s="140">
        <v>28.73</v>
      </c>
      <c r="H48" s="141"/>
      <c r="J48" s="1"/>
      <c r="O48" s="1"/>
      <c r="R48" s="142"/>
      <c r="X48" s="10"/>
      <c r="Y48" s="10"/>
      <c r="Z48" s="10"/>
      <c r="AA48" s="10"/>
      <c r="AB48" s="10"/>
    </row>
    <row r="49" spans="1:28" s="41" customFormat="1" ht="18.75" x14ac:dyDescent="0.25">
      <c r="A49" s="137"/>
      <c r="C49" s="168" t="s">
        <v>115</v>
      </c>
      <c r="D49" s="125" t="s">
        <v>124</v>
      </c>
      <c r="E49" s="169" t="s">
        <v>125</v>
      </c>
      <c r="F49" s="43" t="s">
        <v>58</v>
      </c>
      <c r="G49" s="140">
        <v>2.58</v>
      </c>
      <c r="H49" s="141"/>
      <c r="J49" s="1"/>
      <c r="O49" s="1"/>
      <c r="R49" s="142"/>
      <c r="X49" s="10"/>
      <c r="Y49" s="10"/>
      <c r="Z49" s="10"/>
      <c r="AA49" s="10"/>
      <c r="AB49" s="10"/>
    </row>
    <row r="50" spans="1:28" s="41" customFormat="1" ht="18.75" x14ac:dyDescent="0.25">
      <c r="A50" s="137"/>
      <c r="C50" s="168" t="s">
        <v>115</v>
      </c>
      <c r="D50" s="125" t="s">
        <v>126</v>
      </c>
      <c r="E50" s="169" t="s">
        <v>127</v>
      </c>
      <c r="F50" s="43" t="s">
        <v>58</v>
      </c>
      <c r="G50" s="140">
        <v>0.214</v>
      </c>
      <c r="H50" s="141"/>
      <c r="J50" s="1"/>
      <c r="O50" s="1"/>
      <c r="R50" s="142"/>
      <c r="X50" s="10"/>
      <c r="Y50" s="10"/>
      <c r="Z50" s="10"/>
      <c r="AA50" s="10"/>
      <c r="AB50" s="10"/>
    </row>
    <row r="51" spans="1:28" s="41" customFormat="1" ht="18.75" x14ac:dyDescent="0.25">
      <c r="A51" s="137"/>
      <c r="C51" s="168" t="s">
        <v>115</v>
      </c>
      <c r="D51" s="125" t="s">
        <v>128</v>
      </c>
      <c r="E51" s="169" t="s">
        <v>129</v>
      </c>
      <c r="F51" s="43" t="s">
        <v>58</v>
      </c>
      <c r="G51" s="140">
        <v>8.8204399999999996</v>
      </c>
      <c r="H51" s="141"/>
      <c r="J51" s="1"/>
      <c r="O51" s="1"/>
      <c r="R51" s="142"/>
      <c r="X51" s="10"/>
      <c r="Y51" s="10"/>
      <c r="Z51" s="10"/>
      <c r="AA51" s="10"/>
      <c r="AB51" s="10"/>
    </row>
    <row r="52" spans="1:28" s="41" customFormat="1" ht="18.75" x14ac:dyDescent="0.25">
      <c r="A52" s="137"/>
      <c r="C52" s="168" t="s">
        <v>115</v>
      </c>
      <c r="D52" s="125" t="s">
        <v>130</v>
      </c>
      <c r="E52" s="169" t="s">
        <v>131</v>
      </c>
      <c r="F52" s="43" t="s">
        <v>58</v>
      </c>
      <c r="G52" s="140">
        <v>11.0685</v>
      </c>
      <c r="H52" s="141"/>
      <c r="J52" s="1"/>
      <c r="O52" s="1"/>
      <c r="R52" s="142"/>
      <c r="X52" s="10"/>
      <c r="Y52" s="10"/>
      <c r="Z52" s="10"/>
      <c r="AA52" s="10"/>
      <c r="AB52" s="10"/>
    </row>
    <row r="53" spans="1:28" s="41" customFormat="1" ht="18.75" x14ac:dyDescent="0.25">
      <c r="A53" s="137"/>
      <c r="C53" s="25"/>
      <c r="D53" s="170"/>
      <c r="E53" s="107" t="s">
        <v>132</v>
      </c>
      <c r="F53" s="171"/>
      <c r="G53" s="172"/>
      <c r="H53" s="141"/>
      <c r="J53" s="1"/>
      <c r="O53" s="1"/>
      <c r="R53" s="142"/>
      <c r="X53" s="10"/>
      <c r="Y53" s="10"/>
      <c r="Z53" s="10"/>
      <c r="AA53" s="10"/>
      <c r="AB53" s="10"/>
    </row>
    <row r="54" spans="1:28" s="41" customFormat="1" ht="22.5" x14ac:dyDescent="0.25">
      <c r="A54" s="137"/>
      <c r="C54" s="157"/>
      <c r="D54" s="150" t="s">
        <v>13</v>
      </c>
      <c r="E54" s="151" t="s">
        <v>133</v>
      </c>
      <c r="F54" s="43" t="s">
        <v>58</v>
      </c>
      <c r="G54" s="153">
        <v>-360.47239999999999</v>
      </c>
      <c r="H54" s="141"/>
      <c r="J54" s="1"/>
      <c r="O54" s="1"/>
      <c r="R54" s="142"/>
      <c r="X54" s="10"/>
      <c r="Y54" s="10"/>
      <c r="Z54" s="10"/>
      <c r="AA54" s="10"/>
      <c r="AB54" s="10"/>
    </row>
    <row r="55" spans="1:28" s="41" customFormat="1" ht="33.75" x14ac:dyDescent="0.25">
      <c r="A55" s="137"/>
      <c r="C55" s="136"/>
      <c r="D55" s="150" t="s">
        <v>48</v>
      </c>
      <c r="E55" s="155" t="s">
        <v>134</v>
      </c>
      <c r="F55" s="43" t="s">
        <v>58</v>
      </c>
      <c r="G55" s="153">
        <v>0</v>
      </c>
      <c r="H55" s="141"/>
      <c r="J55" s="1"/>
      <c r="O55" s="1"/>
      <c r="R55" s="142"/>
      <c r="X55" s="10"/>
      <c r="Y55" s="10"/>
      <c r="Z55" s="10"/>
      <c r="AA55" s="10"/>
      <c r="AB55" s="10"/>
    </row>
    <row r="56" spans="1:28" s="41" customFormat="1" ht="18.75" x14ac:dyDescent="0.25">
      <c r="A56" s="137"/>
      <c r="C56" s="136"/>
      <c r="D56" s="150" t="s">
        <v>14</v>
      </c>
      <c r="E56" s="151" t="s">
        <v>135</v>
      </c>
      <c r="F56" s="43" t="s">
        <v>58</v>
      </c>
      <c r="G56" s="153">
        <f>G57+G60</f>
        <v>0</v>
      </c>
      <c r="H56" s="141"/>
      <c r="J56" s="1"/>
      <c r="O56" s="1"/>
      <c r="R56" s="142"/>
      <c r="X56" s="10"/>
      <c r="Y56" s="10"/>
      <c r="Z56" s="10"/>
      <c r="AA56" s="10"/>
      <c r="AB56" s="10"/>
    </row>
    <row r="57" spans="1:28" s="41" customFormat="1" ht="22.5" x14ac:dyDescent="0.25">
      <c r="A57" s="137"/>
      <c r="C57" s="136"/>
      <c r="D57" s="150" t="s">
        <v>136</v>
      </c>
      <c r="E57" s="155" t="s">
        <v>137</v>
      </c>
      <c r="F57" s="43" t="s">
        <v>58</v>
      </c>
      <c r="G57" s="153">
        <f>G58+G59</f>
        <v>0</v>
      </c>
      <c r="H57" s="141"/>
      <c r="J57" s="1"/>
      <c r="O57" s="1"/>
      <c r="R57" s="142"/>
      <c r="X57" s="10"/>
      <c r="Y57" s="10"/>
      <c r="Z57" s="10"/>
      <c r="AA57" s="10"/>
      <c r="AB57" s="10"/>
    </row>
    <row r="58" spans="1:28" s="41" customFormat="1" ht="22.5" x14ac:dyDescent="0.25">
      <c r="A58" s="137"/>
      <c r="C58" s="136"/>
      <c r="D58" s="150" t="s">
        <v>138</v>
      </c>
      <c r="E58" s="158" t="s">
        <v>139</v>
      </c>
      <c r="F58" s="43" t="s">
        <v>58</v>
      </c>
      <c r="G58" s="153">
        <v>0</v>
      </c>
      <c r="H58" s="141"/>
      <c r="J58" s="1"/>
      <c r="O58" s="1"/>
      <c r="R58" s="142"/>
      <c r="X58" s="10"/>
      <c r="Y58" s="10"/>
      <c r="Z58" s="10"/>
      <c r="AA58" s="10"/>
      <c r="AB58" s="10"/>
    </row>
    <row r="59" spans="1:28" s="41" customFormat="1" ht="22.5" x14ac:dyDescent="0.25">
      <c r="A59" s="137"/>
      <c r="C59" s="136"/>
      <c r="D59" s="150" t="s">
        <v>140</v>
      </c>
      <c r="E59" s="158" t="s">
        <v>141</v>
      </c>
      <c r="F59" s="43" t="s">
        <v>58</v>
      </c>
      <c r="G59" s="153">
        <v>0</v>
      </c>
      <c r="H59" s="141"/>
      <c r="J59" s="1"/>
      <c r="O59" s="1"/>
      <c r="R59" s="142"/>
      <c r="X59" s="10"/>
      <c r="Y59" s="10"/>
      <c r="Z59" s="10"/>
      <c r="AA59" s="10"/>
      <c r="AB59" s="10"/>
    </row>
    <row r="60" spans="1:28" s="41" customFormat="1" ht="22.5" x14ac:dyDescent="0.25">
      <c r="A60" s="137"/>
      <c r="C60" s="136"/>
      <c r="D60" s="150" t="s">
        <v>142</v>
      </c>
      <c r="E60" s="155" t="s">
        <v>143</v>
      </c>
      <c r="F60" s="43" t="s">
        <v>58</v>
      </c>
      <c r="G60" s="153">
        <v>0</v>
      </c>
      <c r="H60" s="141"/>
      <c r="J60" s="1"/>
      <c r="O60" s="1"/>
      <c r="R60" s="142"/>
      <c r="X60" s="10"/>
      <c r="Y60" s="10"/>
      <c r="Z60" s="10"/>
      <c r="AA60" s="10"/>
      <c r="AB60" s="10"/>
    </row>
    <row r="61" spans="1:28" s="41" customFormat="1" ht="22.5" x14ac:dyDescent="0.25">
      <c r="A61" s="137"/>
      <c r="C61" s="136"/>
      <c r="D61" s="150" t="s">
        <v>15</v>
      </c>
      <c r="E61" s="151" t="s">
        <v>144</v>
      </c>
      <c r="F61" s="43" t="s">
        <v>58</v>
      </c>
      <c r="G61" s="153">
        <v>-331.74239999999998</v>
      </c>
      <c r="H61" s="141"/>
      <c r="J61" s="1"/>
      <c r="O61" s="1"/>
      <c r="R61" s="142"/>
      <c r="X61" s="10"/>
      <c r="Y61" s="10"/>
      <c r="Z61" s="10"/>
      <c r="AA61" s="10"/>
      <c r="AB61" s="10"/>
    </row>
    <row r="62" spans="1:28" s="41" customFormat="1" ht="22.5" x14ac:dyDescent="0.25">
      <c r="A62" s="137"/>
      <c r="C62" s="136"/>
      <c r="D62" s="150" t="s">
        <v>16</v>
      </c>
      <c r="E62" s="151" t="s">
        <v>145</v>
      </c>
      <c r="F62" s="43" t="s">
        <v>50</v>
      </c>
      <c r="G62" s="147" t="s">
        <v>180</v>
      </c>
      <c r="H62" s="141"/>
      <c r="J62" s="1"/>
      <c r="O62" s="1"/>
      <c r="R62" s="142"/>
      <c r="X62" s="10"/>
      <c r="Y62" s="10"/>
      <c r="Z62" s="10"/>
      <c r="AA62" s="10"/>
      <c r="AB62" s="10"/>
    </row>
    <row r="63" spans="1:28" s="41" customFormat="1" ht="18.75" x14ac:dyDescent="0.25">
      <c r="A63" s="137"/>
      <c r="C63" s="136"/>
      <c r="D63" s="150" t="s">
        <v>34</v>
      </c>
      <c r="E63" s="151" t="s">
        <v>146</v>
      </c>
      <c r="F63" s="43" t="s">
        <v>147</v>
      </c>
      <c r="G63" s="159">
        <v>145.14207300000001</v>
      </c>
      <c r="H63" s="141"/>
      <c r="J63" s="1"/>
      <c r="O63" s="1"/>
      <c r="R63" s="142"/>
      <c r="X63" s="10"/>
      <c r="Y63" s="10"/>
      <c r="Z63" s="10"/>
      <c r="AA63" s="10"/>
      <c r="AB63" s="10"/>
    </row>
    <row r="64" spans="1:28" s="41" customFormat="1" ht="18.75" x14ac:dyDescent="0.25">
      <c r="A64" s="137"/>
      <c r="C64" s="136"/>
      <c r="D64" s="150" t="s">
        <v>148</v>
      </c>
      <c r="E64" s="151" t="s">
        <v>149</v>
      </c>
      <c r="F64" s="43" t="s">
        <v>147</v>
      </c>
      <c r="G64" s="159">
        <v>0</v>
      </c>
      <c r="H64" s="141"/>
      <c r="J64" s="1"/>
      <c r="O64" s="1"/>
      <c r="R64" s="142"/>
      <c r="X64" s="10"/>
      <c r="Y64" s="10"/>
      <c r="Z64" s="10"/>
      <c r="AA64" s="10"/>
      <c r="AB64" s="10"/>
    </row>
    <row r="65" spans="1:28" s="41" customFormat="1" ht="18.75" x14ac:dyDescent="0.25">
      <c r="A65" s="137"/>
      <c r="C65" s="157"/>
      <c r="D65" s="150" t="s">
        <v>150</v>
      </c>
      <c r="E65" s="151" t="s">
        <v>151</v>
      </c>
      <c r="F65" s="43" t="s">
        <v>147</v>
      </c>
      <c r="G65" s="159">
        <v>0</v>
      </c>
      <c r="H65" s="141"/>
      <c r="J65" s="1"/>
      <c r="O65" s="1"/>
      <c r="R65" s="142"/>
      <c r="X65" s="10"/>
      <c r="Y65" s="10"/>
      <c r="Z65" s="10"/>
      <c r="AA65" s="10"/>
      <c r="AB65" s="10"/>
    </row>
    <row r="66" spans="1:28" s="41" customFormat="1" ht="18.75" x14ac:dyDescent="0.25">
      <c r="A66" s="137"/>
      <c r="C66" s="136"/>
      <c r="D66" s="150" t="s">
        <v>152</v>
      </c>
      <c r="E66" s="151" t="s">
        <v>153</v>
      </c>
      <c r="F66" s="43" t="s">
        <v>147</v>
      </c>
      <c r="G66" s="159">
        <f>G67+G68</f>
        <v>145.14207299999998</v>
      </c>
      <c r="H66" s="141"/>
      <c r="J66" s="1"/>
      <c r="O66" s="1"/>
      <c r="R66" s="142"/>
      <c r="X66" s="10"/>
      <c r="Y66" s="10"/>
      <c r="Z66" s="10"/>
      <c r="AA66" s="10"/>
      <c r="AB66" s="10"/>
    </row>
    <row r="67" spans="1:28" ht="22.5" x14ac:dyDescent="0.25">
      <c r="C67" s="136"/>
      <c r="D67" s="150" t="s">
        <v>154</v>
      </c>
      <c r="E67" s="155" t="s">
        <v>155</v>
      </c>
      <c r="F67" s="43" t="s">
        <v>147</v>
      </c>
      <c r="G67" s="159">
        <v>56.969189999999998</v>
      </c>
      <c r="H67" s="141"/>
    </row>
    <row r="68" spans="1:28" ht="22.5" x14ac:dyDescent="0.25">
      <c r="C68" s="136"/>
      <c r="D68" s="150" t="s">
        <v>156</v>
      </c>
      <c r="E68" s="155" t="s">
        <v>157</v>
      </c>
      <c r="F68" s="43" t="s">
        <v>147</v>
      </c>
      <c r="G68" s="159">
        <v>88.172882999999999</v>
      </c>
      <c r="H68" s="141"/>
    </row>
    <row r="69" spans="1:28" ht="18.75" x14ac:dyDescent="0.25">
      <c r="C69" s="136"/>
      <c r="D69" s="150" t="s">
        <v>158</v>
      </c>
      <c r="E69" s="151" t="s">
        <v>159</v>
      </c>
      <c r="F69" s="43" t="s">
        <v>59</v>
      </c>
      <c r="G69" s="153">
        <v>0</v>
      </c>
      <c r="H69" s="141"/>
    </row>
    <row r="70" spans="1:28" ht="22.5" x14ac:dyDescent="0.25">
      <c r="C70" s="136"/>
      <c r="D70" s="150" t="s">
        <v>160</v>
      </c>
      <c r="E70" s="151" t="s">
        <v>161</v>
      </c>
      <c r="F70" s="43" t="s">
        <v>162</v>
      </c>
      <c r="G70" s="153">
        <v>3</v>
      </c>
      <c r="H70" s="141"/>
    </row>
    <row r="71" spans="1:28" ht="33.75" x14ac:dyDescent="0.25">
      <c r="C71" s="136"/>
      <c r="D71" s="150" t="s">
        <v>163</v>
      </c>
      <c r="E71" s="151" t="s">
        <v>164</v>
      </c>
      <c r="F71" s="43" t="s">
        <v>165</v>
      </c>
      <c r="G71" s="159">
        <f>G22/G63</f>
        <v>1.2506642371023595</v>
      </c>
      <c r="H71" s="141"/>
    </row>
    <row r="72" spans="1:28" ht="18.75" x14ac:dyDescent="0.25">
      <c r="C72" s="136"/>
      <c r="D72" s="150" t="s">
        <v>166</v>
      </c>
      <c r="E72" s="151" t="s">
        <v>167</v>
      </c>
      <c r="F72" s="43" t="s">
        <v>59</v>
      </c>
      <c r="G72" s="153">
        <v>0</v>
      </c>
      <c r="H72" s="141"/>
    </row>
    <row r="73" spans="1:28" ht="18.75" x14ac:dyDescent="0.25">
      <c r="C73" s="136"/>
      <c r="D73" s="150" t="s">
        <v>168</v>
      </c>
      <c r="E73" s="155" t="s">
        <v>169</v>
      </c>
      <c r="F73" s="43" t="s">
        <v>59</v>
      </c>
      <c r="G73" s="153">
        <v>0</v>
      </c>
      <c r="H73" s="141"/>
    </row>
    <row r="74" spans="1:28" ht="22.5" x14ac:dyDescent="0.25">
      <c r="C74" s="136"/>
      <c r="D74" s="150" t="s">
        <v>170</v>
      </c>
      <c r="E74" s="151" t="s">
        <v>171</v>
      </c>
      <c r="F74" s="43" t="s">
        <v>59</v>
      </c>
      <c r="G74" s="153">
        <v>100</v>
      </c>
      <c r="H74" s="141"/>
    </row>
    <row r="75" spans="1:28" ht="18.75" hidden="1" x14ac:dyDescent="0.25">
      <c r="C75" s="136"/>
      <c r="D75" s="237" t="s">
        <v>172</v>
      </c>
      <c r="E75" s="238"/>
      <c r="F75" s="239"/>
      <c r="G75" s="166"/>
      <c r="H75" s="141"/>
    </row>
    <row r="76" spans="1:28" ht="18.75" hidden="1" x14ac:dyDescent="0.25">
      <c r="C76" s="25"/>
      <c r="D76" s="237"/>
      <c r="E76" s="238"/>
      <c r="F76" s="235"/>
      <c r="G76" s="167"/>
      <c r="H76" s="141"/>
    </row>
    <row r="77" spans="1:28" ht="18.75" x14ac:dyDescent="0.25">
      <c r="C77" s="168" t="s">
        <v>115</v>
      </c>
      <c r="D77" s="125" t="s">
        <v>173</v>
      </c>
      <c r="E77" s="173" t="s">
        <v>174</v>
      </c>
      <c r="F77" s="43" t="s">
        <v>59</v>
      </c>
      <c r="G77" s="140">
        <v>100</v>
      </c>
      <c r="H77" s="141"/>
    </row>
    <row r="78" spans="1:28" ht="18.75" x14ac:dyDescent="0.25">
      <c r="C78" s="168" t="s">
        <v>115</v>
      </c>
      <c r="D78" s="125" t="s">
        <v>175</v>
      </c>
      <c r="E78" s="173" t="s">
        <v>176</v>
      </c>
      <c r="F78" s="43" t="s">
        <v>59</v>
      </c>
      <c r="G78" s="140">
        <v>100</v>
      </c>
      <c r="H78" s="141"/>
    </row>
    <row r="79" spans="1:28" ht="18.75" x14ac:dyDescent="0.25">
      <c r="C79" s="168" t="s">
        <v>115</v>
      </c>
      <c r="D79" s="125" t="s">
        <v>177</v>
      </c>
      <c r="E79" s="173" t="s">
        <v>178</v>
      </c>
      <c r="F79" s="43" t="s">
        <v>59</v>
      </c>
      <c r="G79" s="140">
        <v>100</v>
      </c>
      <c r="H79" s="141"/>
    </row>
    <row r="80" spans="1:28" ht="18.75" x14ac:dyDescent="0.25">
      <c r="C80" s="25"/>
      <c r="D80" s="170"/>
      <c r="E80" s="58" t="s">
        <v>179</v>
      </c>
      <c r="F80" s="171"/>
      <c r="G80" s="172"/>
      <c r="H80" s="141"/>
    </row>
    <row r="81" spans="1:28" ht="11.25" hidden="1" x14ac:dyDescent="0.25">
      <c r="C81" s="136"/>
      <c r="D81" s="174"/>
      <c r="E81" s="175"/>
      <c r="F81" s="176"/>
      <c r="G81" s="177"/>
    </row>
    <row r="82" spans="1:28" ht="10.5" customHeight="1" x14ac:dyDescent="0.25">
      <c r="C82" s="136"/>
    </row>
    <row r="83" spans="1:28" ht="10.5" customHeight="1" x14ac:dyDescent="0.25">
      <c r="C83" s="136"/>
      <c r="D83" s="178"/>
      <c r="E83" s="240"/>
      <c r="F83" s="240"/>
      <c r="G83" s="240"/>
    </row>
    <row r="84" spans="1:28" s="181" customFormat="1" ht="10.5" customHeight="1" x14ac:dyDescent="0.25">
      <c r="A84" s="179"/>
      <c r="B84" s="1"/>
      <c r="C84" s="180"/>
      <c r="H84" s="41"/>
      <c r="I84" s="41"/>
      <c r="J84" s="1"/>
      <c r="K84" s="41"/>
      <c r="L84" s="41"/>
      <c r="M84" s="41"/>
      <c r="N84" s="41"/>
      <c r="O84" s="1"/>
      <c r="P84" s="41"/>
      <c r="Q84" s="41"/>
      <c r="R84" s="142"/>
      <c r="S84" s="41"/>
      <c r="T84" s="41"/>
      <c r="U84" s="41"/>
      <c r="V84" s="41"/>
      <c r="W84" s="41"/>
      <c r="X84" s="10"/>
      <c r="Y84" s="182"/>
      <c r="Z84" s="182"/>
      <c r="AA84" s="182"/>
      <c r="AB84" s="182"/>
    </row>
    <row r="85" spans="1:28" s="181" customFormat="1" ht="10.5" customHeight="1" x14ac:dyDescent="0.25">
      <c r="A85" s="179"/>
      <c r="B85" s="1"/>
      <c r="C85" s="180"/>
      <c r="H85" s="41"/>
      <c r="I85" s="41"/>
      <c r="J85" s="1"/>
      <c r="K85" s="41"/>
      <c r="L85" s="41"/>
      <c r="M85" s="41"/>
      <c r="N85" s="41"/>
      <c r="O85" s="1"/>
      <c r="P85" s="41"/>
      <c r="Q85" s="41"/>
      <c r="R85" s="142"/>
      <c r="S85" s="41"/>
      <c r="T85" s="41"/>
      <c r="U85" s="41"/>
      <c r="V85" s="41"/>
      <c r="W85" s="41"/>
      <c r="X85" s="10"/>
      <c r="Y85" s="182"/>
      <c r="Z85" s="182"/>
      <c r="AA85" s="182"/>
      <c r="AB85" s="182"/>
    </row>
    <row r="86" spans="1:28" s="181" customFormat="1" ht="10.5" customHeight="1" x14ac:dyDescent="0.25">
      <c r="A86" s="179"/>
      <c r="B86" s="1"/>
      <c r="C86" s="180"/>
      <c r="H86" s="41"/>
      <c r="I86" s="41"/>
      <c r="J86" s="1"/>
      <c r="K86" s="41"/>
      <c r="L86" s="41"/>
      <c r="M86" s="41"/>
      <c r="N86" s="41"/>
      <c r="O86" s="1"/>
      <c r="P86" s="41"/>
      <c r="Q86" s="41"/>
      <c r="R86" s="142"/>
      <c r="S86" s="41"/>
      <c r="T86" s="41"/>
      <c r="U86" s="41"/>
      <c r="V86" s="41"/>
      <c r="W86" s="41"/>
      <c r="X86" s="10"/>
      <c r="Y86" s="182"/>
      <c r="Z86" s="182"/>
      <c r="AA86" s="182"/>
      <c r="AB86" s="182"/>
    </row>
    <row r="87" spans="1:28" s="181" customFormat="1" ht="10.5" customHeight="1" x14ac:dyDescent="0.25">
      <c r="A87" s="179"/>
      <c r="B87" s="1"/>
      <c r="C87" s="180"/>
      <c r="G87" s="182" t="str">
        <f>IF(G17-G18 &lt;&gt;G61,"WARNING","")</f>
        <v>WARNING</v>
      </c>
      <c r="H87" s="41"/>
      <c r="I87" s="41"/>
      <c r="J87" s="1"/>
      <c r="K87" s="41"/>
      <c r="L87" s="41"/>
      <c r="M87" s="41"/>
      <c r="N87" s="41"/>
      <c r="O87" s="1"/>
      <c r="P87" s="41"/>
      <c r="Q87" s="41"/>
      <c r="R87" s="142"/>
      <c r="S87" s="41"/>
      <c r="T87" s="41"/>
      <c r="U87" s="41"/>
      <c r="V87" s="41"/>
      <c r="W87" s="41"/>
      <c r="X87" s="10"/>
      <c r="Y87" s="182"/>
      <c r="Z87" s="182"/>
      <c r="AA87" s="182"/>
      <c r="AB87" s="182"/>
    </row>
    <row r="88" spans="1:28" s="181" customFormat="1" ht="10.5" customHeight="1" x14ac:dyDescent="0.25">
      <c r="A88" s="179"/>
      <c r="B88" s="1"/>
      <c r="C88" s="180"/>
      <c r="H88" s="41"/>
      <c r="I88" s="41"/>
      <c r="J88" s="1"/>
      <c r="K88" s="41"/>
      <c r="L88" s="41"/>
      <c r="M88" s="41"/>
      <c r="N88" s="41"/>
      <c r="O88" s="1"/>
      <c r="P88" s="41"/>
      <c r="Q88" s="41"/>
      <c r="R88" s="142"/>
      <c r="S88" s="41"/>
      <c r="T88" s="41"/>
      <c r="U88" s="41"/>
      <c r="V88" s="41"/>
      <c r="W88" s="41"/>
      <c r="X88" s="10"/>
      <c r="Y88" s="182"/>
      <c r="Z88" s="182"/>
      <c r="AA88" s="182"/>
      <c r="AB88" s="182"/>
    </row>
    <row r="89" spans="1:28" s="181" customFormat="1" ht="10.5" customHeight="1" x14ac:dyDescent="0.25">
      <c r="A89" s="179"/>
      <c r="B89" s="1"/>
      <c r="C89" s="180"/>
      <c r="H89" s="41"/>
      <c r="I89" s="41"/>
      <c r="J89" s="1"/>
      <c r="K89" s="41"/>
      <c r="L89" s="41"/>
      <c r="M89" s="41"/>
      <c r="N89" s="41"/>
      <c r="O89" s="1"/>
      <c r="P89" s="41"/>
      <c r="Q89" s="41"/>
      <c r="R89" s="142"/>
      <c r="S89" s="41"/>
      <c r="T89" s="41"/>
      <c r="U89" s="41"/>
      <c r="V89" s="41"/>
      <c r="W89" s="41"/>
      <c r="X89" s="10"/>
      <c r="Y89" s="182"/>
      <c r="Z89" s="182"/>
      <c r="AA89" s="182"/>
      <c r="AB89" s="182"/>
    </row>
    <row r="90" spans="1:28" s="181" customFormat="1" ht="10.5" customHeight="1" x14ac:dyDescent="0.25">
      <c r="A90" s="179"/>
      <c r="B90" s="1"/>
      <c r="C90" s="180"/>
      <c r="H90" s="41"/>
      <c r="I90" s="41"/>
      <c r="J90" s="1"/>
      <c r="K90" s="41"/>
      <c r="L90" s="41"/>
      <c r="M90" s="41"/>
      <c r="N90" s="41"/>
      <c r="O90" s="1"/>
      <c r="P90" s="41"/>
      <c r="Q90" s="41"/>
      <c r="R90" s="142"/>
      <c r="S90" s="41"/>
      <c r="T90" s="41"/>
      <c r="U90" s="41"/>
      <c r="V90" s="41"/>
      <c r="W90" s="41"/>
      <c r="X90" s="10"/>
      <c r="Y90" s="182"/>
      <c r="Z90" s="182"/>
      <c r="AA90" s="182"/>
      <c r="AB90" s="182"/>
    </row>
    <row r="91" spans="1:28" s="181" customFormat="1" ht="10.5" customHeight="1" x14ac:dyDescent="0.25">
      <c r="A91" s="179"/>
      <c r="B91" s="1"/>
      <c r="C91" s="180"/>
      <c r="H91" s="41"/>
      <c r="I91" s="41"/>
      <c r="J91" s="1"/>
      <c r="K91" s="41"/>
      <c r="L91" s="41"/>
      <c r="M91" s="41"/>
      <c r="N91" s="41"/>
      <c r="O91" s="1"/>
      <c r="P91" s="41"/>
      <c r="Q91" s="41"/>
      <c r="R91" s="142"/>
      <c r="S91" s="41"/>
      <c r="T91" s="41"/>
      <c r="U91" s="41"/>
      <c r="V91" s="41"/>
      <c r="W91" s="41"/>
      <c r="X91" s="10"/>
      <c r="Y91" s="182"/>
      <c r="Z91" s="182"/>
      <c r="AA91" s="182"/>
      <c r="AB91" s="182"/>
    </row>
    <row r="92" spans="1:28" s="181" customFormat="1" ht="10.5" customHeight="1" x14ac:dyDescent="0.25">
      <c r="A92" s="179"/>
      <c r="B92" s="1"/>
      <c r="C92" s="180"/>
      <c r="H92" s="41"/>
      <c r="I92" s="41"/>
      <c r="J92" s="1"/>
      <c r="K92" s="41"/>
      <c r="L92" s="41"/>
      <c r="M92" s="41"/>
      <c r="N92" s="41"/>
      <c r="O92" s="1"/>
      <c r="P92" s="41"/>
      <c r="Q92" s="41"/>
      <c r="R92" s="142"/>
      <c r="S92" s="41"/>
      <c r="T92" s="41"/>
      <c r="U92" s="41"/>
      <c r="V92" s="41"/>
      <c r="W92" s="41"/>
      <c r="X92" s="10"/>
      <c r="Y92" s="182"/>
      <c r="Z92" s="182"/>
      <c r="AA92" s="182"/>
      <c r="AB92" s="182"/>
    </row>
    <row r="93" spans="1:28" s="181" customFormat="1" ht="10.5" customHeight="1" x14ac:dyDescent="0.25">
      <c r="A93" s="179"/>
      <c r="B93" s="1"/>
      <c r="C93" s="180"/>
      <c r="H93" s="41"/>
      <c r="I93" s="41"/>
      <c r="J93" s="1"/>
      <c r="K93" s="41"/>
      <c r="L93" s="41"/>
      <c r="M93" s="41"/>
      <c r="N93" s="41"/>
      <c r="O93" s="1"/>
      <c r="P93" s="41"/>
      <c r="Q93" s="41"/>
      <c r="R93" s="142"/>
      <c r="S93" s="41"/>
      <c r="T93" s="41"/>
      <c r="U93" s="41"/>
      <c r="V93" s="41"/>
      <c r="W93" s="41"/>
      <c r="X93" s="10"/>
      <c r="Y93" s="182"/>
      <c r="Z93" s="182"/>
      <c r="AA93" s="182"/>
      <c r="AB93" s="182"/>
    </row>
    <row r="94" spans="1:28" s="181" customFormat="1" ht="10.5" customHeight="1" x14ac:dyDescent="0.25">
      <c r="A94" s="179"/>
      <c r="B94" s="1"/>
      <c r="C94" s="180"/>
      <c r="H94" s="41"/>
      <c r="I94" s="41"/>
      <c r="J94" s="1"/>
      <c r="K94" s="41"/>
      <c r="L94" s="41"/>
      <c r="M94" s="41"/>
      <c r="N94" s="41"/>
      <c r="O94" s="1"/>
      <c r="P94" s="41"/>
      <c r="Q94" s="41"/>
      <c r="R94" s="142"/>
      <c r="S94" s="41"/>
      <c r="T94" s="41"/>
      <c r="U94" s="41"/>
      <c r="V94" s="41"/>
      <c r="W94" s="41"/>
      <c r="X94" s="10"/>
      <c r="Y94" s="182"/>
      <c r="Z94" s="182"/>
      <c r="AA94" s="182"/>
      <c r="AB94" s="182"/>
    </row>
    <row r="95" spans="1:28" s="181" customFormat="1" ht="10.5" customHeight="1" x14ac:dyDescent="0.25">
      <c r="A95" s="179"/>
      <c r="B95" s="1"/>
      <c r="C95" s="180"/>
      <c r="H95" s="41"/>
      <c r="I95" s="41"/>
      <c r="J95" s="1"/>
      <c r="K95" s="41"/>
      <c r="L95" s="41"/>
      <c r="M95" s="41"/>
      <c r="N95" s="41"/>
      <c r="O95" s="1"/>
      <c r="P95" s="41"/>
      <c r="Q95" s="41"/>
      <c r="R95" s="142"/>
      <c r="S95" s="41"/>
      <c r="T95" s="41"/>
      <c r="U95" s="41"/>
      <c r="V95" s="41"/>
      <c r="W95" s="41"/>
      <c r="X95" s="10"/>
      <c r="Y95" s="182"/>
      <c r="Z95" s="182"/>
      <c r="AA95" s="182"/>
      <c r="AB95" s="182"/>
    </row>
    <row r="96" spans="1:28" s="181" customFormat="1" ht="10.5" customHeight="1" x14ac:dyDescent="0.25">
      <c r="A96" s="179"/>
      <c r="B96" s="1"/>
      <c r="C96" s="180"/>
      <c r="H96" s="41"/>
      <c r="I96" s="41"/>
      <c r="J96" s="1"/>
      <c r="K96" s="41"/>
      <c r="L96" s="41"/>
      <c r="M96" s="41"/>
      <c r="N96" s="41"/>
      <c r="O96" s="1"/>
      <c r="P96" s="41"/>
      <c r="Q96" s="41"/>
      <c r="R96" s="142"/>
      <c r="S96" s="41"/>
      <c r="T96" s="41"/>
      <c r="U96" s="41"/>
      <c r="V96" s="41"/>
      <c r="W96" s="41"/>
      <c r="X96" s="10"/>
      <c r="Y96" s="182"/>
      <c r="Z96" s="182"/>
      <c r="AA96" s="182"/>
      <c r="AB96" s="182"/>
    </row>
    <row r="97" spans="1:28" s="181" customFormat="1" ht="10.5" customHeight="1" x14ac:dyDescent="0.25">
      <c r="A97" s="179"/>
      <c r="B97" s="1"/>
      <c r="C97" s="180"/>
      <c r="H97" s="41"/>
      <c r="I97" s="41"/>
      <c r="J97" s="1"/>
      <c r="K97" s="41"/>
      <c r="L97" s="41"/>
      <c r="M97" s="41"/>
      <c r="N97" s="41"/>
      <c r="O97" s="1"/>
      <c r="P97" s="41"/>
      <c r="Q97" s="41"/>
      <c r="R97" s="142"/>
      <c r="S97" s="41"/>
      <c r="T97" s="41"/>
      <c r="U97" s="41"/>
      <c r="V97" s="41"/>
      <c r="W97" s="41"/>
      <c r="X97" s="10"/>
      <c r="Y97" s="182"/>
      <c r="Z97" s="182"/>
      <c r="AA97" s="182"/>
      <c r="AB97" s="182"/>
    </row>
    <row r="98" spans="1:28" s="181" customFormat="1" ht="10.5" customHeight="1" x14ac:dyDescent="0.25">
      <c r="A98" s="179"/>
      <c r="B98" s="1"/>
      <c r="C98" s="180"/>
      <c r="H98" s="41"/>
      <c r="I98" s="41"/>
      <c r="J98" s="1"/>
      <c r="K98" s="41"/>
      <c r="L98" s="41"/>
      <c r="M98" s="41"/>
      <c r="N98" s="41"/>
      <c r="O98" s="1"/>
      <c r="P98" s="41"/>
      <c r="Q98" s="41"/>
      <c r="R98" s="142"/>
      <c r="S98" s="41"/>
      <c r="T98" s="41"/>
      <c r="U98" s="41"/>
      <c r="V98" s="41"/>
      <c r="W98" s="41"/>
      <c r="X98" s="10"/>
      <c r="Y98" s="182"/>
      <c r="Z98" s="182"/>
      <c r="AA98" s="182"/>
      <c r="AB98" s="182"/>
    </row>
    <row r="99" spans="1:28" s="181" customFormat="1" ht="10.5" customHeight="1" x14ac:dyDescent="0.25">
      <c r="A99" s="179"/>
      <c r="B99" s="1"/>
      <c r="C99" s="180"/>
      <c r="H99" s="41"/>
      <c r="I99" s="41"/>
      <c r="J99" s="1"/>
      <c r="K99" s="41"/>
      <c r="L99" s="41"/>
      <c r="M99" s="41"/>
      <c r="N99" s="41"/>
      <c r="O99" s="1"/>
      <c r="P99" s="41"/>
      <c r="Q99" s="41"/>
      <c r="R99" s="142"/>
      <c r="S99" s="41"/>
      <c r="T99" s="41"/>
      <c r="U99" s="41"/>
      <c r="V99" s="41"/>
      <c r="W99" s="41"/>
      <c r="X99" s="10"/>
      <c r="Y99" s="182"/>
      <c r="Z99" s="182"/>
      <c r="AA99" s="182"/>
      <c r="AB99" s="182"/>
    </row>
    <row r="100" spans="1:28" s="181" customFormat="1" ht="10.5" customHeight="1" x14ac:dyDescent="0.25">
      <c r="A100" s="179"/>
      <c r="B100" s="1"/>
      <c r="C100" s="180"/>
      <c r="H100" s="41"/>
      <c r="I100" s="41"/>
      <c r="J100" s="1"/>
      <c r="K100" s="41"/>
      <c r="L100" s="41"/>
      <c r="M100" s="41"/>
      <c r="N100" s="41"/>
      <c r="O100" s="1"/>
      <c r="P100" s="41"/>
      <c r="Q100" s="41"/>
      <c r="R100" s="142"/>
      <c r="S100" s="41"/>
      <c r="T100" s="41"/>
      <c r="U100" s="41"/>
      <c r="V100" s="41"/>
      <c r="W100" s="41"/>
      <c r="X100" s="10"/>
      <c r="Y100" s="182"/>
      <c r="Z100" s="182"/>
      <c r="AA100" s="182"/>
      <c r="AB100" s="182"/>
    </row>
    <row r="101" spans="1:28" s="181" customFormat="1" ht="10.5" customHeight="1" x14ac:dyDescent="0.25">
      <c r="A101" s="179"/>
      <c r="B101" s="1"/>
      <c r="C101" s="180"/>
      <c r="H101" s="41"/>
      <c r="I101" s="41"/>
      <c r="J101" s="1"/>
      <c r="K101" s="41"/>
      <c r="L101" s="41"/>
      <c r="M101" s="41"/>
      <c r="N101" s="41"/>
      <c r="O101" s="1"/>
      <c r="P101" s="41"/>
      <c r="Q101" s="41"/>
      <c r="R101" s="142"/>
      <c r="S101" s="41"/>
      <c r="T101" s="41"/>
      <c r="U101" s="41"/>
      <c r="V101" s="41"/>
      <c r="W101" s="41"/>
      <c r="X101" s="10"/>
      <c r="Y101" s="182"/>
      <c r="Z101" s="182"/>
      <c r="AA101" s="182"/>
      <c r="AB101" s="182"/>
    </row>
    <row r="102" spans="1:28" s="181" customFormat="1" ht="10.5" customHeight="1" x14ac:dyDescent="0.25">
      <c r="A102" s="179"/>
      <c r="B102" s="1"/>
      <c r="C102" s="180"/>
      <c r="H102" s="41"/>
      <c r="I102" s="41"/>
      <c r="J102" s="1"/>
      <c r="K102" s="41"/>
      <c r="L102" s="41"/>
      <c r="M102" s="41"/>
      <c r="N102" s="41"/>
      <c r="O102" s="1"/>
      <c r="P102" s="41"/>
      <c r="Q102" s="41"/>
      <c r="R102" s="142"/>
      <c r="S102" s="41"/>
      <c r="T102" s="41"/>
      <c r="U102" s="41"/>
      <c r="V102" s="41"/>
      <c r="W102" s="41"/>
      <c r="X102" s="10"/>
      <c r="Y102" s="182"/>
      <c r="Z102" s="182"/>
      <c r="AA102" s="182"/>
      <c r="AB102" s="182"/>
    </row>
    <row r="103" spans="1:28" s="181" customFormat="1" ht="10.5" customHeight="1" x14ac:dyDescent="0.25">
      <c r="A103" s="179"/>
      <c r="B103" s="1"/>
      <c r="C103" s="180"/>
      <c r="H103" s="41"/>
      <c r="I103" s="41"/>
      <c r="J103" s="1"/>
      <c r="K103" s="41"/>
      <c r="L103" s="41"/>
      <c r="M103" s="41"/>
      <c r="N103" s="41"/>
      <c r="O103" s="1"/>
      <c r="P103" s="41"/>
      <c r="Q103" s="41"/>
      <c r="R103" s="142"/>
      <c r="S103" s="41"/>
      <c r="T103" s="41"/>
      <c r="U103" s="41"/>
      <c r="V103" s="41"/>
      <c r="W103" s="41"/>
      <c r="X103" s="10"/>
      <c r="Y103" s="182"/>
      <c r="Z103" s="182"/>
      <c r="AA103" s="182"/>
      <c r="AB103" s="182"/>
    </row>
    <row r="104" spans="1:28" s="181" customFormat="1" ht="10.5" customHeight="1" x14ac:dyDescent="0.25">
      <c r="A104" s="179"/>
      <c r="B104" s="1"/>
      <c r="C104" s="180"/>
      <c r="H104" s="41"/>
      <c r="I104" s="41"/>
      <c r="J104" s="1"/>
      <c r="K104" s="41"/>
      <c r="L104" s="41"/>
      <c r="M104" s="41"/>
      <c r="N104" s="41"/>
      <c r="O104" s="1"/>
      <c r="P104" s="41"/>
      <c r="Q104" s="41"/>
      <c r="R104" s="142"/>
      <c r="S104" s="41"/>
      <c r="T104" s="41"/>
      <c r="U104" s="41"/>
      <c r="V104" s="41"/>
      <c r="W104" s="41"/>
      <c r="X104" s="10"/>
      <c r="Y104" s="182"/>
      <c r="Z104" s="182"/>
      <c r="AA104" s="182"/>
      <c r="AB104" s="182"/>
    </row>
    <row r="105" spans="1:28" s="181" customFormat="1" ht="10.5" customHeight="1" x14ac:dyDescent="0.25">
      <c r="A105" s="179"/>
      <c r="B105" s="1"/>
      <c r="C105" s="180"/>
      <c r="H105" s="41"/>
      <c r="I105" s="41"/>
      <c r="J105" s="1"/>
      <c r="K105" s="41"/>
      <c r="L105" s="41"/>
      <c r="M105" s="41"/>
      <c r="N105" s="41"/>
      <c r="O105" s="1"/>
      <c r="P105" s="41"/>
      <c r="Q105" s="41"/>
      <c r="R105" s="142"/>
      <c r="S105" s="41"/>
      <c r="T105" s="41"/>
      <c r="U105" s="41"/>
      <c r="V105" s="41"/>
      <c r="W105" s="41"/>
      <c r="X105" s="10"/>
      <c r="Y105" s="182"/>
      <c r="Z105" s="182"/>
      <c r="AA105" s="182"/>
      <c r="AB105" s="182"/>
    </row>
    <row r="106" spans="1:28" s="181" customFormat="1" ht="10.5" customHeight="1" x14ac:dyDescent="0.25">
      <c r="A106" s="179"/>
      <c r="B106" s="1"/>
      <c r="C106" s="180"/>
      <c r="H106" s="41"/>
      <c r="I106" s="41"/>
      <c r="J106" s="1"/>
      <c r="K106" s="41"/>
      <c r="L106" s="41"/>
      <c r="M106" s="41"/>
      <c r="N106" s="41"/>
      <c r="O106" s="1"/>
      <c r="P106" s="41"/>
      <c r="Q106" s="41"/>
      <c r="R106" s="142"/>
      <c r="S106" s="41"/>
      <c r="T106" s="41"/>
      <c r="U106" s="41"/>
      <c r="V106" s="41"/>
      <c r="W106" s="41"/>
      <c r="X106" s="10"/>
      <c r="Y106" s="182"/>
      <c r="Z106" s="182"/>
      <c r="AA106" s="182"/>
      <c r="AB106" s="182"/>
    </row>
    <row r="107" spans="1:28" s="181" customFormat="1" ht="10.5" customHeight="1" x14ac:dyDescent="0.25">
      <c r="A107" s="179"/>
      <c r="B107" s="1"/>
      <c r="C107" s="180"/>
      <c r="H107" s="41"/>
      <c r="I107" s="41"/>
      <c r="J107" s="1"/>
      <c r="K107" s="41"/>
      <c r="L107" s="41"/>
      <c r="M107" s="41"/>
      <c r="N107" s="41"/>
      <c r="O107" s="1"/>
      <c r="P107" s="41"/>
      <c r="Q107" s="41"/>
      <c r="R107" s="142"/>
      <c r="S107" s="41"/>
      <c r="T107" s="41"/>
      <c r="U107" s="41"/>
      <c r="V107" s="41"/>
      <c r="W107" s="41"/>
      <c r="X107" s="10"/>
      <c r="Y107" s="182"/>
      <c r="Z107" s="182"/>
      <c r="AA107" s="182"/>
      <c r="AB107" s="182"/>
    </row>
    <row r="108" spans="1:28" s="181" customFormat="1" ht="10.5" customHeight="1" x14ac:dyDescent="0.25">
      <c r="A108" s="179"/>
      <c r="B108" s="1"/>
      <c r="C108" s="180"/>
      <c r="H108" s="41"/>
      <c r="I108" s="41"/>
      <c r="J108" s="1"/>
      <c r="K108" s="41"/>
      <c r="L108" s="41"/>
      <c r="M108" s="41"/>
      <c r="N108" s="41"/>
      <c r="O108" s="1"/>
      <c r="P108" s="41"/>
      <c r="Q108" s="41"/>
      <c r="R108" s="142"/>
      <c r="S108" s="41"/>
      <c r="T108" s="41"/>
      <c r="U108" s="41"/>
      <c r="V108" s="41"/>
      <c r="W108" s="41"/>
      <c r="X108" s="10"/>
      <c r="Y108" s="182"/>
      <c r="Z108" s="182"/>
      <c r="AA108" s="182"/>
      <c r="AB108" s="182"/>
    </row>
    <row r="109" spans="1:28" s="181" customFormat="1" ht="10.5" customHeight="1" x14ac:dyDescent="0.25">
      <c r="A109" s="179"/>
      <c r="B109" s="1"/>
      <c r="C109" s="180"/>
      <c r="H109" s="41"/>
      <c r="I109" s="41"/>
      <c r="J109" s="1"/>
      <c r="K109" s="41"/>
      <c r="L109" s="41"/>
      <c r="M109" s="41"/>
      <c r="N109" s="41"/>
      <c r="O109" s="1"/>
      <c r="P109" s="41"/>
      <c r="Q109" s="41"/>
      <c r="R109" s="142"/>
      <c r="S109" s="41"/>
      <c r="T109" s="41"/>
      <c r="U109" s="41"/>
      <c r="V109" s="41"/>
      <c r="W109" s="41"/>
      <c r="X109" s="10"/>
      <c r="Y109" s="182"/>
      <c r="Z109" s="182"/>
      <c r="AA109" s="182"/>
      <c r="AB109" s="182"/>
    </row>
    <row r="110" spans="1:28" s="181" customFormat="1" ht="10.5" customHeight="1" x14ac:dyDescent="0.25">
      <c r="A110" s="179"/>
      <c r="B110" s="1"/>
      <c r="C110" s="180"/>
      <c r="H110" s="41"/>
      <c r="I110" s="41"/>
      <c r="J110" s="1"/>
      <c r="K110" s="41"/>
      <c r="L110" s="41"/>
      <c r="M110" s="41"/>
      <c r="N110" s="41"/>
      <c r="O110" s="1"/>
      <c r="P110" s="41"/>
      <c r="Q110" s="41"/>
      <c r="R110" s="142"/>
      <c r="S110" s="41"/>
      <c r="T110" s="41"/>
      <c r="U110" s="41"/>
      <c r="V110" s="41"/>
      <c r="W110" s="41"/>
      <c r="X110" s="10"/>
      <c r="Y110" s="182"/>
      <c r="Z110" s="182"/>
      <c r="AA110" s="182"/>
      <c r="AB110" s="182"/>
    </row>
    <row r="111" spans="1:28" s="181" customFormat="1" ht="10.5" customHeight="1" x14ac:dyDescent="0.25">
      <c r="A111" s="179"/>
      <c r="B111" s="1"/>
      <c r="C111" s="180"/>
      <c r="H111" s="41"/>
      <c r="I111" s="41"/>
      <c r="J111" s="1"/>
      <c r="K111" s="41"/>
      <c r="L111" s="41"/>
      <c r="M111" s="41"/>
      <c r="N111" s="41"/>
      <c r="O111" s="1"/>
      <c r="P111" s="41"/>
      <c r="Q111" s="41"/>
      <c r="R111" s="142"/>
      <c r="S111" s="41"/>
      <c r="T111" s="41"/>
      <c r="U111" s="41"/>
      <c r="V111" s="41"/>
      <c r="W111" s="41"/>
      <c r="X111" s="10"/>
      <c r="Y111" s="182"/>
      <c r="Z111" s="182"/>
      <c r="AA111" s="182"/>
      <c r="AB111" s="182"/>
    </row>
    <row r="112" spans="1:28" s="181" customFormat="1" ht="10.5" customHeight="1" x14ac:dyDescent="0.25">
      <c r="A112" s="179"/>
      <c r="B112" s="1"/>
      <c r="C112" s="180"/>
      <c r="H112" s="41"/>
      <c r="I112" s="41"/>
      <c r="J112" s="1"/>
      <c r="K112" s="41"/>
      <c r="L112" s="41"/>
      <c r="M112" s="41"/>
      <c r="N112" s="41"/>
      <c r="O112" s="1"/>
      <c r="P112" s="41"/>
      <c r="Q112" s="41"/>
      <c r="R112" s="142"/>
      <c r="S112" s="41"/>
      <c r="T112" s="41"/>
      <c r="U112" s="41"/>
      <c r="V112" s="41"/>
      <c r="W112" s="41"/>
      <c r="X112" s="10"/>
      <c r="Y112" s="182"/>
      <c r="Z112" s="182"/>
      <c r="AA112" s="182"/>
      <c r="AB112" s="182"/>
    </row>
    <row r="113" spans="1:28" s="181" customFormat="1" ht="10.5" customHeight="1" x14ac:dyDescent="0.25">
      <c r="A113" s="179"/>
      <c r="B113" s="1"/>
      <c r="C113" s="180"/>
      <c r="H113" s="41"/>
      <c r="I113" s="41"/>
      <c r="J113" s="1"/>
      <c r="K113" s="41"/>
      <c r="L113" s="41"/>
      <c r="M113" s="41"/>
      <c r="N113" s="41"/>
      <c r="O113" s="1"/>
      <c r="P113" s="41"/>
      <c r="Q113" s="41"/>
      <c r="R113" s="142"/>
      <c r="S113" s="41"/>
      <c r="T113" s="41"/>
      <c r="U113" s="41"/>
      <c r="V113" s="41"/>
      <c r="W113" s="41"/>
      <c r="X113" s="10"/>
      <c r="Y113" s="182"/>
      <c r="Z113" s="182"/>
      <c r="AA113" s="182"/>
      <c r="AB113" s="182"/>
    </row>
    <row r="114" spans="1:28" s="181" customFormat="1" ht="10.5" customHeight="1" x14ac:dyDescent="0.25">
      <c r="A114" s="179"/>
      <c r="B114" s="1"/>
      <c r="C114" s="180"/>
      <c r="H114" s="41"/>
      <c r="I114" s="41"/>
      <c r="J114" s="1"/>
      <c r="K114" s="41"/>
      <c r="L114" s="41"/>
      <c r="M114" s="41"/>
      <c r="N114" s="41"/>
      <c r="O114" s="1"/>
      <c r="P114" s="41"/>
      <c r="Q114" s="41"/>
      <c r="R114" s="142"/>
      <c r="S114" s="41"/>
      <c r="T114" s="41"/>
      <c r="U114" s="41"/>
      <c r="V114" s="41"/>
      <c r="W114" s="41"/>
      <c r="X114" s="10"/>
      <c r="Y114" s="182"/>
      <c r="Z114" s="182"/>
      <c r="AA114" s="182"/>
      <c r="AB114" s="182"/>
    </row>
    <row r="115" spans="1:28" s="181" customFormat="1" ht="10.5" customHeight="1" x14ac:dyDescent="0.25">
      <c r="A115" s="179"/>
      <c r="B115" s="1"/>
      <c r="C115" s="180"/>
      <c r="H115" s="41"/>
      <c r="I115" s="41"/>
      <c r="J115" s="1"/>
      <c r="K115" s="41"/>
      <c r="L115" s="41"/>
      <c r="M115" s="41"/>
      <c r="N115" s="41"/>
      <c r="O115" s="1"/>
      <c r="P115" s="41"/>
      <c r="Q115" s="41"/>
      <c r="R115" s="142"/>
      <c r="S115" s="41"/>
      <c r="T115" s="41"/>
      <c r="U115" s="41"/>
      <c r="V115" s="41"/>
      <c r="W115" s="41"/>
      <c r="X115" s="10"/>
      <c r="Y115" s="182"/>
      <c r="Z115" s="182"/>
      <c r="AA115" s="182"/>
      <c r="AB115" s="182"/>
    </row>
    <row r="116" spans="1:28" s="181" customFormat="1" ht="10.5" customHeight="1" x14ac:dyDescent="0.25">
      <c r="A116" s="179"/>
      <c r="B116" s="1"/>
      <c r="C116" s="180"/>
      <c r="H116" s="41"/>
      <c r="I116" s="41"/>
      <c r="J116" s="1"/>
      <c r="K116" s="41"/>
      <c r="L116" s="41"/>
      <c r="M116" s="41"/>
      <c r="N116" s="41"/>
      <c r="O116" s="1"/>
      <c r="P116" s="41"/>
      <c r="Q116" s="41"/>
      <c r="R116" s="142"/>
      <c r="S116" s="41"/>
      <c r="T116" s="41"/>
      <c r="U116" s="41"/>
      <c r="V116" s="41"/>
      <c r="W116" s="41"/>
      <c r="X116" s="10"/>
      <c r="Y116" s="182"/>
      <c r="Z116" s="182"/>
      <c r="AA116" s="182"/>
      <c r="AB116" s="182"/>
    </row>
    <row r="117" spans="1:28" s="181" customFormat="1" ht="10.5" customHeight="1" x14ac:dyDescent="0.25">
      <c r="A117" s="179"/>
      <c r="B117" s="1"/>
      <c r="C117" s="180"/>
      <c r="H117" s="41"/>
      <c r="I117" s="41"/>
      <c r="J117" s="1"/>
      <c r="K117" s="41"/>
      <c r="L117" s="41"/>
      <c r="M117" s="41"/>
      <c r="N117" s="41"/>
      <c r="O117" s="1"/>
      <c r="P117" s="41"/>
      <c r="Q117" s="41"/>
      <c r="R117" s="142"/>
      <c r="S117" s="41"/>
      <c r="T117" s="41"/>
      <c r="U117" s="41"/>
      <c r="V117" s="41"/>
      <c r="W117" s="41"/>
      <c r="X117" s="10"/>
      <c r="Y117" s="182"/>
      <c r="Z117" s="182"/>
      <c r="AA117" s="182"/>
      <c r="AB117" s="182"/>
    </row>
    <row r="118" spans="1:28" s="181" customFormat="1" ht="10.5" customHeight="1" x14ac:dyDescent="0.25">
      <c r="A118" s="179"/>
      <c r="B118" s="1"/>
      <c r="C118" s="180"/>
      <c r="H118" s="41"/>
      <c r="I118" s="41"/>
      <c r="J118" s="1"/>
      <c r="K118" s="41"/>
      <c r="L118" s="41"/>
      <c r="M118" s="41"/>
      <c r="N118" s="41"/>
      <c r="O118" s="1"/>
      <c r="P118" s="41"/>
      <c r="Q118" s="41"/>
      <c r="R118" s="142"/>
      <c r="S118" s="41"/>
      <c r="T118" s="41"/>
      <c r="U118" s="41"/>
      <c r="V118" s="41"/>
      <c r="W118" s="41"/>
      <c r="X118" s="10"/>
      <c r="Y118" s="182"/>
      <c r="Z118" s="182"/>
      <c r="AA118" s="182"/>
      <c r="AB118" s="182"/>
    </row>
    <row r="119" spans="1:28" s="181" customFormat="1" ht="10.5" customHeight="1" x14ac:dyDescent="0.25">
      <c r="A119" s="179"/>
      <c r="B119" s="1"/>
      <c r="C119" s="180"/>
      <c r="H119" s="41"/>
      <c r="I119" s="41"/>
      <c r="J119" s="1"/>
      <c r="K119" s="41"/>
      <c r="L119" s="41"/>
      <c r="M119" s="41"/>
      <c r="N119" s="41"/>
      <c r="O119" s="1"/>
      <c r="P119" s="41"/>
      <c r="Q119" s="41"/>
      <c r="R119" s="142"/>
      <c r="S119" s="41"/>
      <c r="T119" s="41"/>
      <c r="U119" s="41"/>
      <c r="V119" s="41"/>
      <c r="W119" s="41"/>
      <c r="X119" s="10"/>
      <c r="Y119" s="182"/>
      <c r="Z119" s="182"/>
      <c r="AA119" s="182"/>
      <c r="AB119" s="182"/>
    </row>
    <row r="120" spans="1:28" s="181" customFormat="1" ht="10.5" customHeight="1" x14ac:dyDescent="0.25">
      <c r="A120" s="179"/>
      <c r="B120" s="1"/>
      <c r="C120" s="180"/>
      <c r="H120" s="41"/>
      <c r="I120" s="41"/>
      <c r="J120" s="1"/>
      <c r="K120" s="41"/>
      <c r="L120" s="41"/>
      <c r="M120" s="41"/>
      <c r="N120" s="41"/>
      <c r="O120" s="1"/>
      <c r="P120" s="41"/>
      <c r="Q120" s="41"/>
      <c r="R120" s="142"/>
      <c r="S120" s="41"/>
      <c r="T120" s="41"/>
      <c r="U120" s="41"/>
      <c r="V120" s="41"/>
      <c r="W120" s="41"/>
      <c r="X120" s="10"/>
      <c r="Y120" s="182"/>
      <c r="Z120" s="182"/>
      <c r="AA120" s="182"/>
      <c r="AB120" s="182"/>
    </row>
    <row r="121" spans="1:28" s="181" customFormat="1" ht="10.5" customHeight="1" x14ac:dyDescent="0.25">
      <c r="A121" s="179"/>
      <c r="B121" s="1"/>
      <c r="C121" s="180"/>
      <c r="H121" s="41"/>
      <c r="I121" s="41"/>
      <c r="J121" s="1"/>
      <c r="K121" s="41"/>
      <c r="L121" s="41"/>
      <c r="M121" s="41"/>
      <c r="N121" s="41"/>
      <c r="O121" s="1"/>
      <c r="P121" s="41"/>
      <c r="Q121" s="41"/>
      <c r="R121" s="142"/>
      <c r="S121" s="41"/>
      <c r="T121" s="41"/>
      <c r="U121" s="41"/>
      <c r="V121" s="41"/>
      <c r="W121" s="41"/>
      <c r="X121" s="10"/>
      <c r="Y121" s="182"/>
      <c r="Z121" s="182"/>
      <c r="AA121" s="182"/>
      <c r="AB121" s="182"/>
    </row>
    <row r="122" spans="1:28" s="181" customFormat="1" ht="10.5" customHeight="1" x14ac:dyDescent="0.25">
      <c r="A122" s="179"/>
      <c r="B122" s="1"/>
      <c r="C122" s="180"/>
      <c r="H122" s="41"/>
      <c r="I122" s="41"/>
      <c r="J122" s="1"/>
      <c r="K122" s="41"/>
      <c r="L122" s="41"/>
      <c r="M122" s="41"/>
      <c r="N122" s="41"/>
      <c r="O122" s="1"/>
      <c r="P122" s="41"/>
      <c r="Q122" s="41"/>
      <c r="R122" s="142"/>
      <c r="S122" s="41"/>
      <c r="T122" s="41"/>
      <c r="U122" s="41"/>
      <c r="V122" s="41"/>
      <c r="W122" s="41"/>
      <c r="X122" s="10"/>
      <c r="Y122" s="182"/>
      <c r="Z122" s="182"/>
      <c r="AA122" s="182"/>
      <c r="AB122" s="182"/>
    </row>
    <row r="123" spans="1:28" s="181" customFormat="1" ht="10.5" customHeight="1" x14ac:dyDescent="0.25">
      <c r="A123" s="179"/>
      <c r="B123" s="1"/>
      <c r="C123" s="180"/>
      <c r="H123" s="41"/>
      <c r="I123" s="41"/>
      <c r="J123" s="1"/>
      <c r="K123" s="41"/>
      <c r="L123" s="41"/>
      <c r="M123" s="41"/>
      <c r="N123" s="41"/>
      <c r="O123" s="1"/>
      <c r="P123" s="41"/>
      <c r="Q123" s="41"/>
      <c r="R123" s="142"/>
      <c r="S123" s="41"/>
      <c r="T123" s="41"/>
      <c r="U123" s="41"/>
      <c r="V123" s="41"/>
      <c r="W123" s="41"/>
      <c r="X123" s="10"/>
      <c r="Y123" s="182"/>
      <c r="Z123" s="182"/>
      <c r="AA123" s="182"/>
      <c r="AB123" s="182"/>
    </row>
    <row r="124" spans="1:28" s="181" customFormat="1" ht="10.5" customHeight="1" x14ac:dyDescent="0.25">
      <c r="A124" s="179"/>
      <c r="B124" s="1"/>
      <c r="C124" s="180"/>
      <c r="H124" s="41"/>
      <c r="I124" s="41"/>
      <c r="J124" s="1"/>
      <c r="K124" s="41"/>
      <c r="L124" s="41"/>
      <c r="M124" s="41"/>
      <c r="N124" s="41"/>
      <c r="O124" s="1"/>
      <c r="P124" s="41"/>
      <c r="Q124" s="41"/>
      <c r="R124" s="142"/>
      <c r="S124" s="41"/>
      <c r="T124" s="41"/>
      <c r="U124" s="41"/>
      <c r="V124" s="41"/>
      <c r="W124" s="41"/>
      <c r="X124" s="10"/>
      <c r="Y124" s="182"/>
      <c r="Z124" s="182"/>
      <c r="AA124" s="182"/>
      <c r="AB124" s="182"/>
    </row>
    <row r="125" spans="1:28" s="181" customFormat="1" ht="10.5" customHeight="1" x14ac:dyDescent="0.25">
      <c r="A125" s="179"/>
      <c r="B125" s="1"/>
      <c r="C125" s="180"/>
      <c r="H125" s="41"/>
      <c r="I125" s="41"/>
      <c r="J125" s="1"/>
      <c r="K125" s="41"/>
      <c r="L125" s="41"/>
      <c r="M125" s="41"/>
      <c r="N125" s="41"/>
      <c r="O125" s="1"/>
      <c r="P125" s="41"/>
      <c r="Q125" s="41"/>
      <c r="R125" s="142"/>
      <c r="S125" s="41"/>
      <c r="T125" s="41"/>
      <c r="U125" s="41"/>
      <c r="V125" s="41"/>
      <c r="W125" s="41"/>
      <c r="X125" s="10"/>
      <c r="Y125" s="182"/>
      <c r="Z125" s="182"/>
      <c r="AA125" s="182"/>
      <c r="AB125" s="182"/>
    </row>
    <row r="126" spans="1:28" s="181" customFormat="1" ht="10.5" customHeight="1" x14ac:dyDescent="0.25">
      <c r="A126" s="179"/>
      <c r="B126" s="1"/>
      <c r="C126" s="180"/>
      <c r="H126" s="41"/>
      <c r="I126" s="41"/>
      <c r="J126" s="1"/>
      <c r="K126" s="41"/>
      <c r="L126" s="41"/>
      <c r="M126" s="41"/>
      <c r="N126" s="41"/>
      <c r="O126" s="1"/>
      <c r="P126" s="41"/>
      <c r="Q126" s="41"/>
      <c r="R126" s="142"/>
      <c r="S126" s="41"/>
      <c r="T126" s="41"/>
      <c r="U126" s="41"/>
      <c r="V126" s="41"/>
      <c r="W126" s="41"/>
      <c r="X126" s="10"/>
      <c r="Y126" s="182"/>
      <c r="Z126" s="182"/>
      <c r="AA126" s="182"/>
      <c r="AB126" s="182"/>
    </row>
    <row r="127" spans="1:28" s="181" customFormat="1" ht="10.5" customHeight="1" x14ac:dyDescent="0.25">
      <c r="A127" s="179"/>
      <c r="B127" s="1"/>
      <c r="C127" s="180"/>
      <c r="H127" s="41"/>
      <c r="I127" s="41"/>
      <c r="J127" s="1"/>
      <c r="K127" s="41"/>
      <c r="L127" s="41"/>
      <c r="M127" s="41"/>
      <c r="N127" s="41"/>
      <c r="O127" s="1"/>
      <c r="P127" s="41"/>
      <c r="Q127" s="41"/>
      <c r="R127" s="142"/>
      <c r="S127" s="41"/>
      <c r="T127" s="41"/>
      <c r="U127" s="41"/>
      <c r="V127" s="41"/>
      <c r="W127" s="41"/>
      <c r="X127" s="10"/>
      <c r="Y127" s="182"/>
      <c r="Z127" s="182"/>
      <c r="AA127" s="182"/>
      <c r="AB127" s="182"/>
    </row>
    <row r="128" spans="1:28" s="181" customFormat="1" ht="10.5" customHeight="1" x14ac:dyDescent="0.25">
      <c r="A128" s="179"/>
      <c r="B128" s="1"/>
      <c r="C128" s="180"/>
      <c r="H128" s="41"/>
      <c r="I128" s="41"/>
      <c r="J128" s="1"/>
      <c r="K128" s="41"/>
      <c r="L128" s="41"/>
      <c r="M128" s="41"/>
      <c r="N128" s="41"/>
      <c r="O128" s="1"/>
      <c r="P128" s="41"/>
      <c r="Q128" s="41"/>
      <c r="R128" s="142"/>
      <c r="S128" s="41"/>
      <c r="T128" s="41"/>
      <c r="U128" s="41"/>
      <c r="V128" s="41"/>
      <c r="W128" s="41"/>
      <c r="X128" s="10"/>
      <c r="Y128" s="182"/>
      <c r="Z128" s="182"/>
      <c r="AA128" s="182"/>
      <c r="AB128" s="182"/>
    </row>
    <row r="129" spans="1:28" s="181" customFormat="1" ht="10.5" customHeight="1" x14ac:dyDescent="0.25">
      <c r="A129" s="179"/>
      <c r="B129" s="1"/>
      <c r="C129" s="180"/>
      <c r="H129" s="41"/>
      <c r="I129" s="41"/>
      <c r="J129" s="1"/>
      <c r="K129" s="41"/>
      <c r="L129" s="41"/>
      <c r="M129" s="41"/>
      <c r="N129" s="41"/>
      <c r="O129" s="1"/>
      <c r="P129" s="41"/>
      <c r="Q129" s="41"/>
      <c r="R129" s="142"/>
      <c r="S129" s="41"/>
      <c r="T129" s="41"/>
      <c r="U129" s="41"/>
      <c r="V129" s="41"/>
      <c r="W129" s="41"/>
      <c r="X129" s="10"/>
      <c r="Y129" s="182"/>
      <c r="Z129" s="182"/>
      <c r="AA129" s="182"/>
      <c r="AB129" s="182"/>
    </row>
    <row r="130" spans="1:28" s="181" customFormat="1" ht="10.5" customHeight="1" x14ac:dyDescent="0.25">
      <c r="A130" s="179"/>
      <c r="B130" s="1"/>
      <c r="C130" s="180"/>
      <c r="H130" s="41"/>
      <c r="I130" s="41"/>
      <c r="J130" s="1"/>
      <c r="K130" s="41"/>
      <c r="L130" s="41"/>
      <c r="M130" s="41"/>
      <c r="N130" s="41"/>
      <c r="O130" s="1"/>
      <c r="P130" s="41"/>
      <c r="Q130" s="41"/>
      <c r="R130" s="142"/>
      <c r="S130" s="41"/>
      <c r="T130" s="41"/>
      <c r="U130" s="41"/>
      <c r="V130" s="41"/>
      <c r="W130" s="41"/>
      <c r="X130" s="10"/>
      <c r="Y130" s="182"/>
      <c r="Z130" s="182"/>
      <c r="AA130" s="182"/>
      <c r="AB130" s="182"/>
    </row>
    <row r="131" spans="1:28" s="181" customFormat="1" ht="10.5" customHeight="1" x14ac:dyDescent="0.25">
      <c r="A131" s="179"/>
      <c r="B131" s="1"/>
      <c r="C131" s="180"/>
      <c r="H131" s="41"/>
      <c r="I131" s="41"/>
      <c r="J131" s="1"/>
      <c r="K131" s="41"/>
      <c r="L131" s="41"/>
      <c r="M131" s="41"/>
      <c r="N131" s="41"/>
      <c r="O131" s="1"/>
      <c r="P131" s="41"/>
      <c r="Q131" s="41"/>
      <c r="R131" s="142"/>
      <c r="S131" s="41"/>
      <c r="T131" s="41"/>
      <c r="U131" s="41"/>
      <c r="V131" s="41"/>
      <c r="W131" s="41"/>
      <c r="X131" s="10"/>
      <c r="Y131" s="182"/>
      <c r="Z131" s="182"/>
      <c r="AA131" s="182"/>
      <c r="AB131" s="182"/>
    </row>
    <row r="132" spans="1:28" s="181" customFormat="1" ht="10.5" customHeight="1" x14ac:dyDescent="0.25">
      <c r="A132" s="179"/>
      <c r="B132" s="1"/>
      <c r="C132" s="180"/>
      <c r="H132" s="41"/>
      <c r="I132" s="41"/>
      <c r="J132" s="1"/>
      <c r="K132" s="41"/>
      <c r="L132" s="41"/>
      <c r="M132" s="41"/>
      <c r="N132" s="41"/>
      <c r="O132" s="1"/>
      <c r="P132" s="41"/>
      <c r="Q132" s="41"/>
      <c r="R132" s="142"/>
      <c r="S132" s="41"/>
      <c r="T132" s="41"/>
      <c r="U132" s="41"/>
      <c r="V132" s="41"/>
      <c r="W132" s="41"/>
      <c r="X132" s="10"/>
      <c r="Y132" s="182"/>
      <c r="Z132" s="182"/>
      <c r="AA132" s="182"/>
      <c r="AB132" s="182"/>
    </row>
    <row r="133" spans="1:28" s="181" customFormat="1" ht="10.5" customHeight="1" x14ac:dyDescent="0.25">
      <c r="A133" s="179"/>
      <c r="B133" s="1"/>
      <c r="C133" s="180"/>
      <c r="H133" s="41"/>
      <c r="I133" s="41"/>
      <c r="J133" s="1"/>
      <c r="K133" s="41"/>
      <c r="L133" s="41"/>
      <c r="M133" s="41"/>
      <c r="N133" s="41"/>
      <c r="O133" s="1"/>
      <c r="P133" s="41"/>
      <c r="Q133" s="41"/>
      <c r="R133" s="142"/>
      <c r="S133" s="41"/>
      <c r="T133" s="41"/>
      <c r="U133" s="41"/>
      <c r="V133" s="41"/>
      <c r="W133" s="41"/>
      <c r="X133" s="10"/>
      <c r="Y133" s="182"/>
      <c r="Z133" s="182"/>
      <c r="AA133" s="182"/>
      <c r="AB133" s="182"/>
    </row>
    <row r="134" spans="1:28" s="181" customFormat="1" ht="10.5" customHeight="1" x14ac:dyDescent="0.25">
      <c r="A134" s="179"/>
      <c r="B134" s="1"/>
      <c r="C134" s="180"/>
      <c r="H134" s="41"/>
      <c r="I134" s="41"/>
      <c r="J134" s="1"/>
      <c r="K134" s="41"/>
      <c r="L134" s="41"/>
      <c r="M134" s="41"/>
      <c r="N134" s="41"/>
      <c r="O134" s="1"/>
      <c r="P134" s="41"/>
      <c r="Q134" s="41"/>
      <c r="R134" s="142"/>
      <c r="S134" s="41"/>
      <c r="T134" s="41"/>
      <c r="U134" s="41"/>
      <c r="V134" s="41"/>
      <c r="W134" s="41"/>
      <c r="X134" s="10"/>
      <c r="Y134" s="182"/>
      <c r="Z134" s="182"/>
      <c r="AA134" s="182"/>
      <c r="AB134" s="182"/>
    </row>
    <row r="135" spans="1:28" s="181" customFormat="1" ht="10.5" customHeight="1" x14ac:dyDescent="0.25">
      <c r="A135" s="179"/>
      <c r="B135" s="1"/>
      <c r="C135" s="180"/>
      <c r="H135" s="41"/>
      <c r="I135" s="41"/>
      <c r="J135" s="1"/>
      <c r="K135" s="41"/>
      <c r="L135" s="41"/>
      <c r="M135" s="41"/>
      <c r="N135" s="41"/>
      <c r="O135" s="1"/>
      <c r="P135" s="41"/>
      <c r="Q135" s="41"/>
      <c r="R135" s="142"/>
      <c r="S135" s="41"/>
      <c r="T135" s="41"/>
      <c r="U135" s="41"/>
      <c r="V135" s="41"/>
      <c r="W135" s="41"/>
      <c r="X135" s="10"/>
      <c r="Y135" s="182"/>
      <c r="Z135" s="182"/>
      <c r="AA135" s="182"/>
      <c r="AB135" s="182"/>
    </row>
    <row r="136" spans="1:28" s="181" customFormat="1" ht="10.5" customHeight="1" x14ac:dyDescent="0.25">
      <c r="A136" s="179"/>
      <c r="B136" s="1"/>
      <c r="C136" s="180"/>
      <c r="H136" s="41"/>
      <c r="I136" s="41"/>
      <c r="J136" s="1"/>
      <c r="K136" s="41"/>
      <c r="L136" s="41"/>
      <c r="M136" s="41"/>
      <c r="N136" s="41"/>
      <c r="O136" s="1"/>
      <c r="P136" s="41"/>
      <c r="Q136" s="41"/>
      <c r="R136" s="142"/>
      <c r="S136" s="41"/>
      <c r="T136" s="41"/>
      <c r="U136" s="41"/>
      <c r="V136" s="41"/>
      <c r="W136" s="41"/>
      <c r="X136" s="10"/>
      <c r="Y136" s="182"/>
      <c r="Z136" s="182"/>
      <c r="AA136" s="182"/>
      <c r="AB136" s="182"/>
    </row>
    <row r="137" spans="1:28" s="181" customFormat="1" ht="10.5" customHeight="1" x14ac:dyDescent="0.25">
      <c r="A137" s="179"/>
      <c r="B137" s="1"/>
      <c r="C137" s="180"/>
      <c r="H137" s="41"/>
      <c r="I137" s="41"/>
      <c r="J137" s="1"/>
      <c r="K137" s="41"/>
      <c r="L137" s="41"/>
      <c r="M137" s="41"/>
      <c r="N137" s="41"/>
      <c r="O137" s="1"/>
      <c r="P137" s="41"/>
      <c r="Q137" s="41"/>
      <c r="R137" s="142"/>
      <c r="S137" s="41"/>
      <c r="T137" s="41"/>
      <c r="U137" s="41"/>
      <c r="V137" s="41"/>
      <c r="W137" s="41"/>
      <c r="X137" s="10"/>
      <c r="Y137" s="182"/>
      <c r="Z137" s="182"/>
      <c r="AA137" s="182"/>
      <c r="AB137" s="182"/>
    </row>
    <row r="138" spans="1:28" s="181" customFormat="1" ht="10.5" customHeight="1" x14ac:dyDescent="0.25">
      <c r="A138" s="179"/>
      <c r="B138" s="1"/>
      <c r="C138" s="180"/>
      <c r="H138" s="41"/>
      <c r="I138" s="41"/>
      <c r="J138" s="1"/>
      <c r="K138" s="41"/>
      <c r="L138" s="41"/>
      <c r="M138" s="41"/>
      <c r="N138" s="41"/>
      <c r="O138" s="1"/>
      <c r="P138" s="41"/>
      <c r="Q138" s="41"/>
      <c r="R138" s="142"/>
      <c r="S138" s="41"/>
      <c r="T138" s="41"/>
      <c r="U138" s="41"/>
      <c r="V138" s="41"/>
      <c r="W138" s="41"/>
      <c r="X138" s="10"/>
      <c r="Y138" s="182"/>
      <c r="Z138" s="182"/>
      <c r="AA138" s="182"/>
      <c r="AB138" s="182"/>
    </row>
    <row r="139" spans="1:28" s="181" customFormat="1" ht="10.5" customHeight="1" x14ac:dyDescent="0.25">
      <c r="A139" s="179"/>
      <c r="B139" s="1"/>
      <c r="C139" s="180"/>
      <c r="H139" s="41"/>
      <c r="I139" s="41"/>
      <c r="J139" s="1"/>
      <c r="K139" s="41"/>
      <c r="L139" s="41"/>
      <c r="M139" s="41"/>
      <c r="N139" s="41"/>
      <c r="O139" s="1"/>
      <c r="P139" s="41"/>
      <c r="Q139" s="41"/>
      <c r="R139" s="142"/>
      <c r="S139" s="41"/>
      <c r="T139" s="41"/>
      <c r="U139" s="41"/>
      <c r="V139" s="41"/>
      <c r="W139" s="41"/>
      <c r="X139" s="10"/>
      <c r="Y139" s="182"/>
      <c r="Z139" s="182"/>
      <c r="AA139" s="182"/>
      <c r="AB139" s="182"/>
    </row>
    <row r="140" spans="1:28" s="181" customFormat="1" ht="10.5" customHeight="1" x14ac:dyDescent="0.25">
      <c r="A140" s="179"/>
      <c r="B140" s="1"/>
      <c r="C140" s="180"/>
      <c r="H140" s="41"/>
      <c r="I140" s="41"/>
      <c r="J140" s="1"/>
      <c r="K140" s="41"/>
      <c r="L140" s="41"/>
      <c r="M140" s="41"/>
      <c r="N140" s="41"/>
      <c r="O140" s="1"/>
      <c r="P140" s="41"/>
      <c r="Q140" s="41"/>
      <c r="R140" s="142"/>
      <c r="S140" s="41"/>
      <c r="T140" s="41"/>
      <c r="U140" s="41"/>
      <c r="V140" s="41"/>
      <c r="W140" s="41"/>
      <c r="X140" s="10"/>
      <c r="Y140" s="182"/>
      <c r="Z140" s="182"/>
      <c r="AA140" s="182"/>
      <c r="AB140" s="182"/>
    </row>
    <row r="141" spans="1:28" s="181" customFormat="1" ht="10.5" customHeight="1" x14ac:dyDescent="0.25">
      <c r="A141" s="179"/>
      <c r="B141" s="1"/>
      <c r="C141" s="180"/>
      <c r="H141" s="41"/>
      <c r="I141" s="41"/>
      <c r="J141" s="1"/>
      <c r="K141" s="41"/>
      <c r="L141" s="41"/>
      <c r="M141" s="41"/>
      <c r="N141" s="41"/>
      <c r="O141" s="1"/>
      <c r="P141" s="41"/>
      <c r="Q141" s="41"/>
      <c r="R141" s="142"/>
      <c r="S141" s="41"/>
      <c r="T141" s="41"/>
      <c r="U141" s="41"/>
      <c r="V141" s="41"/>
      <c r="W141" s="41"/>
      <c r="X141" s="10"/>
      <c r="Y141" s="182"/>
      <c r="Z141" s="182"/>
      <c r="AA141" s="182"/>
      <c r="AB141" s="182"/>
    </row>
    <row r="142" spans="1:28" s="181" customFormat="1" ht="10.5" customHeight="1" x14ac:dyDescent="0.25">
      <c r="A142" s="179"/>
      <c r="B142" s="1"/>
      <c r="C142" s="180"/>
      <c r="H142" s="41"/>
      <c r="I142" s="41"/>
      <c r="J142" s="1"/>
      <c r="K142" s="41"/>
      <c r="L142" s="41"/>
      <c r="M142" s="41"/>
      <c r="N142" s="41"/>
      <c r="O142" s="1"/>
      <c r="P142" s="41"/>
      <c r="Q142" s="41"/>
      <c r="R142" s="142"/>
      <c r="S142" s="41"/>
      <c r="T142" s="41"/>
      <c r="U142" s="41"/>
      <c r="V142" s="41"/>
      <c r="W142" s="41"/>
      <c r="X142" s="10"/>
      <c r="Y142" s="182"/>
      <c r="Z142" s="182"/>
      <c r="AA142" s="182"/>
      <c r="AB142" s="182"/>
    </row>
    <row r="143" spans="1:28" s="181" customFormat="1" ht="10.5" customHeight="1" x14ac:dyDescent="0.25">
      <c r="A143" s="179"/>
      <c r="B143" s="1"/>
      <c r="C143" s="180"/>
      <c r="H143" s="41"/>
      <c r="I143" s="41"/>
      <c r="J143" s="1"/>
      <c r="K143" s="41"/>
      <c r="L143" s="41"/>
      <c r="M143" s="41"/>
      <c r="N143" s="41"/>
      <c r="O143" s="1"/>
      <c r="P143" s="41"/>
      <c r="Q143" s="41"/>
      <c r="R143" s="142"/>
      <c r="S143" s="41"/>
      <c r="T143" s="41"/>
      <c r="U143" s="41"/>
      <c r="V143" s="41"/>
      <c r="W143" s="41"/>
      <c r="X143" s="10"/>
      <c r="Y143" s="182"/>
      <c r="Z143" s="182"/>
      <c r="AA143" s="182"/>
      <c r="AB143" s="182"/>
    </row>
    <row r="144" spans="1:28" s="181" customFormat="1" ht="10.5" customHeight="1" x14ac:dyDescent="0.25">
      <c r="A144" s="179"/>
      <c r="B144" s="1"/>
      <c r="C144" s="180"/>
      <c r="H144" s="41"/>
      <c r="I144" s="41"/>
      <c r="J144" s="1"/>
      <c r="K144" s="41"/>
      <c r="L144" s="41"/>
      <c r="M144" s="41"/>
      <c r="N144" s="41"/>
      <c r="O144" s="1"/>
      <c r="P144" s="41"/>
      <c r="Q144" s="41"/>
      <c r="R144" s="142"/>
      <c r="S144" s="41"/>
      <c r="T144" s="41"/>
      <c r="U144" s="41"/>
      <c r="V144" s="41"/>
      <c r="W144" s="41"/>
      <c r="X144" s="10"/>
      <c r="Y144" s="182"/>
      <c r="Z144" s="182"/>
      <c r="AA144" s="182"/>
      <c r="AB144" s="182"/>
    </row>
    <row r="145" spans="1:28" s="181" customFormat="1" ht="10.5" customHeight="1" x14ac:dyDescent="0.25">
      <c r="A145" s="179"/>
      <c r="B145" s="1"/>
      <c r="C145" s="180"/>
      <c r="H145" s="41"/>
      <c r="I145" s="41"/>
      <c r="J145" s="1"/>
      <c r="K145" s="41"/>
      <c r="L145" s="41"/>
      <c r="M145" s="41"/>
      <c r="N145" s="41"/>
      <c r="O145" s="1"/>
      <c r="P145" s="41"/>
      <c r="Q145" s="41"/>
      <c r="R145" s="142"/>
      <c r="S145" s="41"/>
      <c r="T145" s="41"/>
      <c r="U145" s="41"/>
      <c r="V145" s="41"/>
      <c r="W145" s="41"/>
      <c r="X145" s="10"/>
      <c r="Y145" s="182"/>
      <c r="Z145" s="182"/>
      <c r="AA145" s="182"/>
      <c r="AB145" s="182"/>
    </row>
    <row r="146" spans="1:28" s="181" customFormat="1" ht="10.5" customHeight="1" x14ac:dyDescent="0.25">
      <c r="A146" s="179"/>
      <c r="B146" s="1"/>
      <c r="C146" s="180"/>
      <c r="H146" s="41"/>
      <c r="I146" s="41"/>
      <c r="J146" s="1"/>
      <c r="K146" s="41"/>
      <c r="L146" s="41"/>
      <c r="M146" s="41"/>
      <c r="N146" s="41"/>
      <c r="O146" s="1"/>
      <c r="P146" s="41"/>
      <c r="Q146" s="41"/>
      <c r="R146" s="142"/>
      <c r="S146" s="41"/>
      <c r="T146" s="41"/>
      <c r="U146" s="41"/>
      <c r="V146" s="41"/>
      <c r="W146" s="41"/>
      <c r="X146" s="10"/>
      <c r="Y146" s="182"/>
      <c r="Z146" s="182"/>
      <c r="AA146" s="182"/>
      <c r="AB146" s="182"/>
    </row>
    <row r="147" spans="1:28" s="181" customFormat="1" ht="10.5" customHeight="1" x14ac:dyDescent="0.25">
      <c r="A147" s="179"/>
      <c r="B147" s="1"/>
      <c r="C147" s="180"/>
      <c r="H147" s="41"/>
      <c r="I147" s="41"/>
      <c r="J147" s="1"/>
      <c r="K147" s="41"/>
      <c r="L147" s="41"/>
      <c r="M147" s="41"/>
      <c r="N147" s="41"/>
      <c r="O147" s="1"/>
      <c r="P147" s="41"/>
      <c r="Q147" s="41"/>
      <c r="R147" s="142"/>
      <c r="S147" s="41"/>
      <c r="T147" s="41"/>
      <c r="U147" s="41"/>
      <c r="V147" s="41"/>
      <c r="W147" s="41"/>
      <c r="X147" s="10"/>
      <c r="Y147" s="182"/>
      <c r="Z147" s="182"/>
      <c r="AA147" s="182"/>
      <c r="AB147" s="182"/>
    </row>
    <row r="148" spans="1:28" s="181" customFormat="1" ht="10.5" customHeight="1" x14ac:dyDescent="0.25">
      <c r="A148" s="179"/>
      <c r="B148" s="1"/>
      <c r="C148" s="180"/>
      <c r="H148" s="41"/>
      <c r="I148" s="41"/>
      <c r="J148" s="1"/>
      <c r="K148" s="41"/>
      <c r="L148" s="41"/>
      <c r="M148" s="41"/>
      <c r="N148" s="41"/>
      <c r="O148" s="1"/>
      <c r="P148" s="41"/>
      <c r="Q148" s="41"/>
      <c r="R148" s="142"/>
      <c r="S148" s="41"/>
      <c r="T148" s="41"/>
      <c r="U148" s="41"/>
      <c r="V148" s="41"/>
      <c r="W148" s="41"/>
      <c r="X148" s="10"/>
      <c r="Y148" s="182"/>
      <c r="Z148" s="182"/>
      <c r="AA148" s="182"/>
      <c r="AB148" s="182"/>
    </row>
    <row r="149" spans="1:28" s="181" customFormat="1" ht="10.5" customHeight="1" x14ac:dyDescent="0.25">
      <c r="A149" s="179"/>
      <c r="B149" s="1"/>
      <c r="C149" s="180"/>
      <c r="H149" s="41"/>
      <c r="I149" s="41"/>
      <c r="J149" s="1"/>
      <c r="K149" s="41"/>
      <c r="L149" s="41"/>
      <c r="M149" s="41"/>
      <c r="N149" s="41"/>
      <c r="O149" s="1"/>
      <c r="P149" s="41"/>
      <c r="Q149" s="41"/>
      <c r="R149" s="142"/>
      <c r="S149" s="41"/>
      <c r="T149" s="41"/>
      <c r="U149" s="41"/>
      <c r="V149" s="41"/>
      <c r="W149" s="41"/>
      <c r="X149" s="10"/>
      <c r="Y149" s="182"/>
      <c r="Z149" s="182"/>
      <c r="AA149" s="182"/>
      <c r="AB149" s="182"/>
    </row>
    <row r="150" spans="1:28" s="181" customFormat="1" ht="10.5" customHeight="1" x14ac:dyDescent="0.25">
      <c r="A150" s="179"/>
      <c r="B150" s="1"/>
      <c r="C150" s="180"/>
      <c r="H150" s="41"/>
      <c r="I150" s="41"/>
      <c r="J150" s="1"/>
      <c r="K150" s="41"/>
      <c r="L150" s="41"/>
      <c r="M150" s="41"/>
      <c r="N150" s="41"/>
      <c r="O150" s="1"/>
      <c r="P150" s="41"/>
      <c r="Q150" s="41"/>
      <c r="R150" s="142"/>
      <c r="S150" s="41"/>
      <c r="T150" s="41"/>
      <c r="U150" s="41"/>
      <c r="V150" s="41"/>
      <c r="W150" s="41"/>
      <c r="X150" s="10"/>
      <c r="Y150" s="182"/>
      <c r="Z150" s="182"/>
      <c r="AA150" s="182"/>
      <c r="AB150" s="182"/>
    </row>
    <row r="151" spans="1:28" s="181" customFormat="1" ht="10.5" customHeight="1" x14ac:dyDescent="0.25">
      <c r="A151" s="179"/>
      <c r="B151" s="1"/>
      <c r="C151" s="180"/>
      <c r="H151" s="41"/>
      <c r="I151" s="41"/>
      <c r="J151" s="1"/>
      <c r="K151" s="41"/>
      <c r="L151" s="41"/>
      <c r="M151" s="41"/>
      <c r="N151" s="41"/>
      <c r="O151" s="1"/>
      <c r="P151" s="41"/>
      <c r="Q151" s="41"/>
      <c r="R151" s="142"/>
      <c r="S151" s="41"/>
      <c r="T151" s="41"/>
      <c r="U151" s="41"/>
      <c r="V151" s="41"/>
      <c r="W151" s="41"/>
      <c r="X151" s="10"/>
      <c r="Y151" s="182"/>
      <c r="Z151" s="182"/>
      <c r="AA151" s="182"/>
      <c r="AB151" s="182"/>
    </row>
    <row r="152" spans="1:28" s="181" customFormat="1" ht="10.5" customHeight="1" x14ac:dyDescent="0.25">
      <c r="A152" s="179"/>
      <c r="B152" s="1"/>
      <c r="C152" s="180"/>
      <c r="H152" s="41"/>
      <c r="I152" s="41"/>
      <c r="J152" s="1"/>
      <c r="K152" s="41"/>
      <c r="L152" s="41"/>
      <c r="M152" s="41"/>
      <c r="N152" s="41"/>
      <c r="O152" s="1"/>
      <c r="P152" s="41"/>
      <c r="Q152" s="41"/>
      <c r="R152" s="142"/>
      <c r="S152" s="41"/>
      <c r="T152" s="41"/>
      <c r="U152" s="41"/>
      <c r="V152" s="41"/>
      <c r="W152" s="41"/>
      <c r="X152" s="10"/>
      <c r="Y152" s="182"/>
      <c r="Z152" s="182"/>
      <c r="AA152" s="182"/>
      <c r="AB152" s="182"/>
    </row>
    <row r="153" spans="1:28" s="181" customFormat="1" ht="10.5" customHeight="1" x14ac:dyDescent="0.25">
      <c r="A153" s="179"/>
      <c r="B153" s="1"/>
      <c r="C153" s="180"/>
      <c r="H153" s="41"/>
      <c r="I153" s="41"/>
      <c r="J153" s="1"/>
      <c r="K153" s="41"/>
      <c r="L153" s="41"/>
      <c r="M153" s="41"/>
      <c r="N153" s="41"/>
      <c r="O153" s="1"/>
      <c r="P153" s="41"/>
      <c r="Q153" s="41"/>
      <c r="R153" s="142"/>
      <c r="S153" s="41"/>
      <c r="T153" s="41"/>
      <c r="U153" s="41"/>
      <c r="V153" s="41"/>
      <c r="W153" s="41"/>
      <c r="X153" s="10"/>
      <c r="Y153" s="182"/>
      <c r="Z153" s="182"/>
      <c r="AA153" s="182"/>
      <c r="AB153" s="182"/>
    </row>
    <row r="154" spans="1:28" s="181" customFormat="1" ht="10.5" customHeight="1" x14ac:dyDescent="0.25">
      <c r="A154" s="179"/>
      <c r="B154" s="1"/>
      <c r="C154" s="180"/>
      <c r="H154" s="41"/>
      <c r="I154" s="41"/>
      <c r="J154" s="1"/>
      <c r="K154" s="41"/>
      <c r="L154" s="41"/>
      <c r="M154" s="41"/>
      <c r="N154" s="41"/>
      <c r="O154" s="1"/>
      <c r="P154" s="41"/>
      <c r="Q154" s="41"/>
      <c r="R154" s="142"/>
      <c r="S154" s="41"/>
      <c r="T154" s="41"/>
      <c r="U154" s="41"/>
      <c r="V154" s="41"/>
      <c r="W154" s="41"/>
      <c r="X154" s="10"/>
      <c r="Y154" s="182"/>
      <c r="Z154" s="182"/>
      <c r="AA154" s="182"/>
      <c r="AB154" s="182"/>
    </row>
    <row r="155" spans="1:28" s="181" customFormat="1" ht="10.5" customHeight="1" x14ac:dyDescent="0.25">
      <c r="A155" s="179"/>
      <c r="B155" s="1"/>
      <c r="C155" s="180"/>
      <c r="H155" s="41"/>
      <c r="I155" s="41"/>
      <c r="J155" s="1"/>
      <c r="K155" s="41"/>
      <c r="L155" s="41"/>
      <c r="M155" s="41"/>
      <c r="N155" s="41"/>
      <c r="O155" s="1"/>
      <c r="P155" s="41"/>
      <c r="Q155" s="41"/>
      <c r="R155" s="142"/>
      <c r="S155" s="41"/>
      <c r="T155" s="41"/>
      <c r="U155" s="41"/>
      <c r="V155" s="41"/>
      <c r="W155" s="41"/>
      <c r="X155" s="10"/>
      <c r="Y155" s="182"/>
      <c r="Z155" s="182"/>
      <c r="AA155" s="182"/>
      <c r="AB155" s="182"/>
    </row>
    <row r="156" spans="1:28" s="181" customFormat="1" ht="10.5" customHeight="1" x14ac:dyDescent="0.25">
      <c r="A156" s="179"/>
      <c r="B156" s="1"/>
      <c r="C156" s="180"/>
      <c r="H156" s="41"/>
      <c r="I156" s="41"/>
      <c r="J156" s="1"/>
      <c r="K156" s="41"/>
      <c r="L156" s="41"/>
      <c r="M156" s="41"/>
      <c r="N156" s="41"/>
      <c r="O156" s="1"/>
      <c r="P156" s="41"/>
      <c r="Q156" s="41"/>
      <c r="R156" s="142"/>
      <c r="S156" s="41"/>
      <c r="T156" s="41"/>
      <c r="U156" s="41"/>
      <c r="V156" s="41"/>
      <c r="W156" s="41"/>
      <c r="X156" s="10"/>
      <c r="Y156" s="182"/>
      <c r="Z156" s="182"/>
      <c r="AA156" s="182"/>
      <c r="AB156" s="182"/>
    </row>
    <row r="157" spans="1:28" s="181" customFormat="1" ht="10.5" customHeight="1" x14ac:dyDescent="0.25">
      <c r="A157" s="179"/>
      <c r="B157" s="1"/>
      <c r="C157" s="180"/>
      <c r="H157" s="41"/>
      <c r="I157" s="41"/>
      <c r="J157" s="1"/>
      <c r="K157" s="41"/>
      <c r="L157" s="41"/>
      <c r="M157" s="41"/>
      <c r="N157" s="41"/>
      <c r="O157" s="1"/>
      <c r="P157" s="41"/>
      <c r="Q157" s="41"/>
      <c r="R157" s="142"/>
      <c r="S157" s="41"/>
      <c r="T157" s="41"/>
      <c r="U157" s="41"/>
      <c r="V157" s="41"/>
      <c r="W157" s="41"/>
      <c r="X157" s="10"/>
      <c r="Y157" s="182"/>
      <c r="Z157" s="182"/>
      <c r="AA157" s="182"/>
      <c r="AB157" s="182"/>
    </row>
    <row r="158" spans="1:28" s="181" customFormat="1" ht="10.5" customHeight="1" x14ac:dyDescent="0.25">
      <c r="A158" s="179"/>
      <c r="B158" s="1"/>
      <c r="C158" s="180"/>
      <c r="H158" s="41"/>
      <c r="I158" s="41"/>
      <c r="J158" s="1"/>
      <c r="K158" s="41"/>
      <c r="L158" s="41"/>
      <c r="M158" s="41"/>
      <c r="N158" s="41"/>
      <c r="O158" s="1"/>
      <c r="P158" s="41"/>
      <c r="Q158" s="41"/>
      <c r="R158" s="142"/>
      <c r="S158" s="41"/>
      <c r="T158" s="41"/>
      <c r="U158" s="41"/>
      <c r="V158" s="41"/>
      <c r="W158" s="41"/>
      <c r="X158" s="10"/>
      <c r="Y158" s="182"/>
      <c r="Z158" s="182"/>
      <c r="AA158" s="182"/>
      <c r="AB158" s="182"/>
    </row>
    <row r="159" spans="1:28" s="181" customFormat="1" ht="10.5" customHeight="1" x14ac:dyDescent="0.25">
      <c r="A159" s="179"/>
      <c r="B159" s="1"/>
      <c r="C159" s="180"/>
      <c r="H159" s="41"/>
      <c r="I159" s="41"/>
      <c r="J159" s="1"/>
      <c r="K159" s="41"/>
      <c r="L159" s="41"/>
      <c r="M159" s="41"/>
      <c r="N159" s="41"/>
      <c r="O159" s="1"/>
      <c r="P159" s="41"/>
      <c r="Q159" s="41"/>
      <c r="R159" s="142"/>
      <c r="S159" s="41"/>
      <c r="T159" s="41"/>
      <c r="U159" s="41"/>
      <c r="V159" s="41"/>
      <c r="W159" s="41"/>
      <c r="X159" s="10"/>
      <c r="Y159" s="182"/>
      <c r="Z159" s="182"/>
      <c r="AA159" s="182"/>
      <c r="AB159" s="182"/>
    </row>
    <row r="160" spans="1:28" s="181" customFormat="1" ht="10.5" customHeight="1" x14ac:dyDescent="0.25">
      <c r="A160" s="179"/>
      <c r="B160" s="1"/>
      <c r="C160" s="180"/>
      <c r="H160" s="41"/>
      <c r="I160" s="41"/>
      <c r="J160" s="1"/>
      <c r="K160" s="41"/>
      <c r="L160" s="41"/>
      <c r="M160" s="41"/>
      <c r="N160" s="41"/>
      <c r="O160" s="1"/>
      <c r="P160" s="41"/>
      <c r="Q160" s="41"/>
      <c r="R160" s="142"/>
      <c r="S160" s="41"/>
      <c r="T160" s="41"/>
      <c r="U160" s="41"/>
      <c r="V160" s="41"/>
      <c r="W160" s="41"/>
      <c r="X160" s="10"/>
      <c r="Y160" s="182"/>
      <c r="Z160" s="182"/>
      <c r="AA160" s="182"/>
      <c r="AB160" s="182"/>
    </row>
    <row r="161" spans="1:28" s="181" customFormat="1" ht="10.5" customHeight="1" x14ac:dyDescent="0.25">
      <c r="A161" s="179"/>
      <c r="B161" s="1"/>
      <c r="C161" s="180"/>
      <c r="H161" s="41"/>
      <c r="I161" s="41"/>
      <c r="J161" s="1"/>
      <c r="K161" s="41"/>
      <c r="L161" s="41"/>
      <c r="M161" s="41"/>
      <c r="N161" s="41"/>
      <c r="O161" s="1"/>
      <c r="P161" s="41"/>
      <c r="Q161" s="41"/>
      <c r="R161" s="142"/>
      <c r="S161" s="41"/>
      <c r="T161" s="41"/>
      <c r="U161" s="41"/>
      <c r="V161" s="41"/>
      <c r="W161" s="41"/>
      <c r="X161" s="10"/>
      <c r="Y161" s="182"/>
      <c r="Z161" s="182"/>
      <c r="AA161" s="182"/>
      <c r="AB161" s="182"/>
    </row>
    <row r="162" spans="1:28" s="181" customFormat="1" ht="10.5" customHeight="1" x14ac:dyDescent="0.25">
      <c r="A162" s="179"/>
      <c r="B162" s="1"/>
      <c r="C162" s="180"/>
      <c r="H162" s="41"/>
      <c r="I162" s="41"/>
      <c r="J162" s="1"/>
      <c r="K162" s="41"/>
      <c r="L162" s="41"/>
      <c r="M162" s="41"/>
      <c r="N162" s="41"/>
      <c r="O162" s="1"/>
      <c r="P162" s="41"/>
      <c r="Q162" s="41"/>
      <c r="R162" s="142"/>
      <c r="S162" s="41"/>
      <c r="T162" s="41"/>
      <c r="U162" s="41"/>
      <c r="V162" s="41"/>
      <c r="W162" s="41"/>
      <c r="X162" s="10"/>
      <c r="Y162" s="182"/>
      <c r="Z162" s="182"/>
      <c r="AA162" s="182"/>
      <c r="AB162" s="182"/>
    </row>
    <row r="163" spans="1:28" s="181" customFormat="1" ht="10.5" customHeight="1" x14ac:dyDescent="0.25">
      <c r="A163" s="179"/>
      <c r="B163" s="1"/>
      <c r="C163" s="180"/>
      <c r="H163" s="41"/>
      <c r="I163" s="41"/>
      <c r="J163" s="1"/>
      <c r="K163" s="41"/>
      <c r="L163" s="41"/>
      <c r="M163" s="41"/>
      <c r="N163" s="41"/>
      <c r="O163" s="1"/>
      <c r="P163" s="41"/>
      <c r="Q163" s="41"/>
      <c r="R163" s="142"/>
      <c r="S163" s="41"/>
      <c r="T163" s="41"/>
      <c r="U163" s="41"/>
      <c r="V163" s="41"/>
      <c r="W163" s="41"/>
      <c r="X163" s="10"/>
      <c r="Y163" s="182"/>
      <c r="Z163" s="182"/>
      <c r="AA163" s="182"/>
      <c r="AB163" s="182"/>
    </row>
    <row r="164" spans="1:28" s="181" customFormat="1" ht="10.5" customHeight="1" x14ac:dyDescent="0.25">
      <c r="A164" s="179"/>
      <c r="B164" s="1"/>
      <c r="C164" s="180"/>
      <c r="H164" s="41"/>
      <c r="I164" s="41"/>
      <c r="J164" s="1"/>
      <c r="K164" s="41"/>
      <c r="L164" s="41"/>
      <c r="M164" s="41"/>
      <c r="N164" s="41"/>
      <c r="O164" s="1"/>
      <c r="P164" s="41"/>
      <c r="Q164" s="41"/>
      <c r="R164" s="142"/>
      <c r="S164" s="41"/>
      <c r="T164" s="41"/>
      <c r="U164" s="41"/>
      <c r="V164" s="41"/>
      <c r="W164" s="41"/>
      <c r="X164" s="10"/>
      <c r="Y164" s="182"/>
      <c r="Z164" s="182"/>
      <c r="AA164" s="182"/>
      <c r="AB164" s="182"/>
    </row>
    <row r="165" spans="1:28" s="181" customFormat="1" ht="10.5" customHeight="1" x14ac:dyDescent="0.25">
      <c r="A165" s="179"/>
      <c r="B165" s="1"/>
      <c r="C165" s="180"/>
      <c r="H165" s="41"/>
      <c r="I165" s="41"/>
      <c r="J165" s="1"/>
      <c r="K165" s="41"/>
      <c r="L165" s="41"/>
      <c r="M165" s="41"/>
      <c r="N165" s="41"/>
      <c r="O165" s="1"/>
      <c r="P165" s="41"/>
      <c r="Q165" s="41"/>
      <c r="R165" s="142"/>
      <c r="S165" s="41"/>
      <c r="T165" s="41"/>
      <c r="U165" s="41"/>
      <c r="V165" s="41"/>
      <c r="W165" s="41"/>
      <c r="X165" s="10"/>
      <c r="Y165" s="182"/>
      <c r="Z165" s="182"/>
      <c r="AA165" s="182"/>
      <c r="AB165" s="182"/>
    </row>
    <row r="166" spans="1:28" s="181" customFormat="1" ht="10.5" customHeight="1" x14ac:dyDescent="0.25">
      <c r="A166" s="179"/>
      <c r="B166" s="1"/>
      <c r="C166" s="180"/>
      <c r="H166" s="41"/>
      <c r="I166" s="41"/>
      <c r="J166" s="1"/>
      <c r="K166" s="41"/>
      <c r="L166" s="41"/>
      <c r="M166" s="41"/>
      <c r="N166" s="41"/>
      <c r="O166" s="1"/>
      <c r="P166" s="41"/>
      <c r="Q166" s="41"/>
      <c r="R166" s="142"/>
      <c r="S166" s="41"/>
      <c r="T166" s="41"/>
      <c r="U166" s="41"/>
      <c r="V166" s="41"/>
      <c r="W166" s="41"/>
      <c r="X166" s="10"/>
      <c r="Y166" s="182"/>
      <c r="Z166" s="182"/>
      <c r="AA166" s="182"/>
      <c r="AB166" s="182"/>
    </row>
    <row r="167" spans="1:28" s="181" customFormat="1" ht="10.5" customHeight="1" x14ac:dyDescent="0.25">
      <c r="A167" s="179"/>
      <c r="B167" s="1"/>
      <c r="C167" s="180"/>
      <c r="H167" s="41"/>
      <c r="I167" s="41"/>
      <c r="J167" s="1"/>
      <c r="K167" s="41"/>
      <c r="L167" s="41"/>
      <c r="M167" s="41"/>
      <c r="N167" s="41"/>
      <c r="O167" s="1"/>
      <c r="P167" s="41"/>
      <c r="Q167" s="41"/>
      <c r="R167" s="142"/>
      <c r="S167" s="41"/>
      <c r="T167" s="41"/>
      <c r="U167" s="41"/>
      <c r="V167" s="41"/>
      <c r="W167" s="41"/>
      <c r="X167" s="10"/>
      <c r="Y167" s="182"/>
      <c r="Z167" s="182"/>
      <c r="AA167" s="182"/>
      <c r="AB167" s="182"/>
    </row>
    <row r="168" spans="1:28" s="181" customFormat="1" ht="10.5" customHeight="1" x14ac:dyDescent="0.25">
      <c r="A168" s="179"/>
      <c r="B168" s="1"/>
      <c r="C168" s="180"/>
      <c r="H168" s="41"/>
      <c r="I168" s="41"/>
      <c r="J168" s="1"/>
      <c r="K168" s="41"/>
      <c r="L168" s="41"/>
      <c r="M168" s="41"/>
      <c r="N168" s="41"/>
      <c r="O168" s="1"/>
      <c r="P168" s="41"/>
      <c r="Q168" s="41"/>
      <c r="R168" s="142"/>
      <c r="S168" s="41"/>
      <c r="T168" s="41"/>
      <c r="U168" s="41"/>
      <c r="V168" s="41"/>
      <c r="W168" s="41"/>
      <c r="X168" s="10"/>
      <c r="Y168" s="182"/>
      <c r="Z168" s="182"/>
      <c r="AA168" s="182"/>
      <c r="AB168" s="182"/>
    </row>
    <row r="169" spans="1:28" s="181" customFormat="1" ht="10.5" customHeight="1" x14ac:dyDescent="0.25">
      <c r="A169" s="179"/>
      <c r="B169" s="1"/>
      <c r="C169" s="180"/>
      <c r="H169" s="41"/>
      <c r="I169" s="41"/>
      <c r="J169" s="1"/>
      <c r="K169" s="41"/>
      <c r="L169" s="41"/>
      <c r="M169" s="41"/>
      <c r="N169" s="41"/>
      <c r="O169" s="1"/>
      <c r="P169" s="41"/>
      <c r="Q169" s="41"/>
      <c r="R169" s="142"/>
      <c r="S169" s="41"/>
      <c r="T169" s="41"/>
      <c r="U169" s="41"/>
      <c r="V169" s="41"/>
      <c r="W169" s="41"/>
      <c r="X169" s="10"/>
      <c r="Y169" s="182"/>
      <c r="Z169" s="182"/>
      <c r="AA169" s="182"/>
      <c r="AB169" s="182"/>
    </row>
    <row r="170" spans="1:28" s="181" customFormat="1" ht="10.5" customHeight="1" x14ac:dyDescent="0.25">
      <c r="A170" s="179"/>
      <c r="B170" s="1"/>
      <c r="C170" s="180"/>
      <c r="H170" s="41"/>
      <c r="I170" s="41"/>
      <c r="J170" s="1"/>
      <c r="K170" s="41"/>
      <c r="L170" s="41"/>
      <c r="M170" s="41"/>
      <c r="N170" s="41"/>
      <c r="O170" s="1"/>
      <c r="P170" s="41"/>
      <c r="Q170" s="41"/>
      <c r="R170" s="142"/>
      <c r="S170" s="41"/>
      <c r="T170" s="41"/>
      <c r="U170" s="41"/>
      <c r="V170" s="41"/>
      <c r="W170" s="41"/>
      <c r="X170" s="10"/>
      <c r="Y170" s="182"/>
      <c r="Z170" s="182"/>
      <c r="AA170" s="182"/>
      <c r="AB170" s="182"/>
    </row>
    <row r="171" spans="1:28" s="181" customFormat="1" ht="10.5" customHeight="1" x14ac:dyDescent="0.25">
      <c r="A171" s="179"/>
      <c r="B171" s="1"/>
      <c r="C171" s="180"/>
      <c r="H171" s="41"/>
      <c r="I171" s="41"/>
      <c r="J171" s="1"/>
      <c r="K171" s="41"/>
      <c r="L171" s="41"/>
      <c r="M171" s="41"/>
      <c r="N171" s="41"/>
      <c r="O171" s="1"/>
      <c r="P171" s="41"/>
      <c r="Q171" s="41"/>
      <c r="R171" s="142"/>
      <c r="S171" s="41"/>
      <c r="T171" s="41"/>
      <c r="U171" s="41"/>
      <c r="V171" s="41"/>
      <c r="W171" s="41"/>
      <c r="X171" s="10"/>
      <c r="Y171" s="182"/>
      <c r="Z171" s="182"/>
      <c r="AA171" s="182"/>
      <c r="AB171" s="182"/>
    </row>
    <row r="172" spans="1:28" s="181" customFormat="1" ht="10.5" customHeight="1" x14ac:dyDescent="0.25">
      <c r="A172" s="179"/>
      <c r="B172" s="1"/>
      <c r="C172" s="180"/>
      <c r="H172" s="41"/>
      <c r="I172" s="41"/>
      <c r="J172" s="1"/>
      <c r="K172" s="41"/>
      <c r="L172" s="41"/>
      <c r="M172" s="41"/>
      <c r="N172" s="41"/>
      <c r="O172" s="1"/>
      <c r="P172" s="41"/>
      <c r="Q172" s="41"/>
      <c r="R172" s="142"/>
      <c r="S172" s="41"/>
      <c r="T172" s="41"/>
      <c r="U172" s="41"/>
      <c r="V172" s="41"/>
      <c r="W172" s="41"/>
      <c r="X172" s="10"/>
      <c r="Y172" s="182"/>
      <c r="Z172" s="182"/>
      <c r="AA172" s="182"/>
      <c r="AB172" s="182"/>
    </row>
    <row r="173" spans="1:28" s="181" customFormat="1" ht="10.5" customHeight="1" x14ac:dyDescent="0.25">
      <c r="A173" s="179"/>
      <c r="B173" s="1"/>
      <c r="C173" s="180"/>
      <c r="H173" s="41"/>
      <c r="I173" s="41"/>
      <c r="J173" s="1"/>
      <c r="K173" s="41"/>
      <c r="L173" s="41"/>
      <c r="M173" s="41"/>
      <c r="N173" s="41"/>
      <c r="O173" s="1"/>
      <c r="P173" s="41"/>
      <c r="Q173" s="41"/>
      <c r="R173" s="142"/>
      <c r="S173" s="41"/>
      <c r="T173" s="41"/>
      <c r="U173" s="41"/>
      <c r="V173" s="41"/>
      <c r="W173" s="41"/>
      <c r="X173" s="10"/>
      <c r="Y173" s="182"/>
      <c r="Z173" s="182"/>
      <c r="AA173" s="182"/>
      <c r="AB173" s="182"/>
    </row>
    <row r="174" spans="1:28" s="181" customFormat="1" ht="10.5" customHeight="1" x14ac:dyDescent="0.25">
      <c r="A174" s="179"/>
      <c r="B174" s="1"/>
      <c r="C174" s="180"/>
      <c r="H174" s="41"/>
      <c r="I174" s="41"/>
      <c r="J174" s="1"/>
      <c r="K174" s="41"/>
      <c r="L174" s="41"/>
      <c r="M174" s="41"/>
      <c r="N174" s="41"/>
      <c r="O174" s="1"/>
      <c r="P174" s="41"/>
      <c r="Q174" s="41"/>
      <c r="R174" s="142"/>
      <c r="S174" s="41"/>
      <c r="T174" s="41"/>
      <c r="U174" s="41"/>
      <c r="V174" s="41"/>
      <c r="W174" s="41"/>
      <c r="X174" s="10"/>
      <c r="Y174" s="182"/>
      <c r="Z174" s="182"/>
      <c r="AA174" s="182"/>
      <c r="AB174" s="182"/>
    </row>
    <row r="175" spans="1:28" s="181" customFormat="1" ht="10.5" customHeight="1" x14ac:dyDescent="0.25">
      <c r="A175" s="179"/>
      <c r="B175" s="1"/>
      <c r="C175" s="180"/>
      <c r="H175" s="41"/>
      <c r="I175" s="41"/>
      <c r="J175" s="1"/>
      <c r="K175" s="41"/>
      <c r="L175" s="41"/>
      <c r="M175" s="41"/>
      <c r="N175" s="41"/>
      <c r="O175" s="1"/>
      <c r="P175" s="41"/>
      <c r="Q175" s="41"/>
      <c r="R175" s="142"/>
      <c r="S175" s="41"/>
      <c r="T175" s="41"/>
      <c r="U175" s="41"/>
      <c r="V175" s="41"/>
      <c r="W175" s="41"/>
      <c r="X175" s="10"/>
      <c r="Y175" s="182"/>
      <c r="Z175" s="182"/>
      <c r="AA175" s="182"/>
      <c r="AB175" s="182"/>
    </row>
    <row r="176" spans="1:28" s="181" customFormat="1" ht="10.5" customHeight="1" x14ac:dyDescent="0.25">
      <c r="A176" s="179"/>
      <c r="B176" s="1"/>
      <c r="C176" s="180"/>
      <c r="H176" s="41"/>
      <c r="I176" s="41"/>
      <c r="J176" s="1"/>
      <c r="K176" s="41"/>
      <c r="L176" s="41"/>
      <c r="M176" s="41"/>
      <c r="N176" s="41"/>
      <c r="O176" s="1"/>
      <c r="P176" s="41"/>
      <c r="Q176" s="41"/>
      <c r="R176" s="142"/>
      <c r="S176" s="41"/>
      <c r="T176" s="41"/>
      <c r="U176" s="41"/>
      <c r="V176" s="41"/>
      <c r="W176" s="41"/>
      <c r="X176" s="10"/>
      <c r="Y176" s="182"/>
      <c r="Z176" s="182"/>
      <c r="AA176" s="182"/>
      <c r="AB176" s="182"/>
    </row>
    <row r="177" spans="1:28" s="181" customFormat="1" ht="10.5" customHeight="1" x14ac:dyDescent="0.25">
      <c r="A177" s="179"/>
      <c r="B177" s="1"/>
      <c r="C177" s="180"/>
      <c r="H177" s="41"/>
      <c r="I177" s="41"/>
      <c r="J177" s="1"/>
      <c r="K177" s="41"/>
      <c r="L177" s="41"/>
      <c r="M177" s="41"/>
      <c r="N177" s="41"/>
      <c r="O177" s="1"/>
      <c r="P177" s="41"/>
      <c r="Q177" s="41"/>
      <c r="R177" s="142"/>
      <c r="S177" s="41"/>
      <c r="T177" s="41"/>
      <c r="U177" s="41"/>
      <c r="V177" s="41"/>
      <c r="W177" s="41"/>
      <c r="X177" s="10"/>
      <c r="Y177" s="182"/>
      <c r="Z177" s="182"/>
      <c r="AA177" s="182"/>
      <c r="AB177" s="182"/>
    </row>
    <row r="178" spans="1:28" s="181" customFormat="1" ht="10.5" customHeight="1" x14ac:dyDescent="0.25">
      <c r="A178" s="179"/>
      <c r="B178" s="1"/>
      <c r="C178" s="180"/>
      <c r="H178" s="41"/>
      <c r="I178" s="41"/>
      <c r="J178" s="1"/>
      <c r="K178" s="41"/>
      <c r="L178" s="41"/>
      <c r="M178" s="41"/>
      <c r="N178" s="41"/>
      <c r="O178" s="1"/>
      <c r="P178" s="41"/>
      <c r="Q178" s="41"/>
      <c r="R178" s="142"/>
      <c r="S178" s="41"/>
      <c r="T178" s="41"/>
      <c r="U178" s="41"/>
      <c r="V178" s="41"/>
      <c r="W178" s="41"/>
      <c r="X178" s="10"/>
      <c r="Y178" s="182"/>
      <c r="Z178" s="182"/>
      <c r="AA178" s="182"/>
      <c r="AB178" s="182"/>
    </row>
    <row r="179" spans="1:28" s="181" customFormat="1" ht="10.5" customHeight="1" x14ac:dyDescent="0.25">
      <c r="A179" s="179"/>
      <c r="B179" s="1"/>
      <c r="C179" s="180"/>
      <c r="H179" s="41"/>
      <c r="I179" s="41"/>
      <c r="J179" s="1"/>
      <c r="K179" s="41"/>
      <c r="L179" s="41"/>
      <c r="M179" s="41"/>
      <c r="N179" s="41"/>
      <c r="O179" s="1"/>
      <c r="P179" s="41"/>
      <c r="Q179" s="41"/>
      <c r="R179" s="142"/>
      <c r="S179" s="41"/>
      <c r="T179" s="41"/>
      <c r="U179" s="41"/>
      <c r="V179" s="41"/>
      <c r="W179" s="41"/>
      <c r="X179" s="10"/>
      <c r="Y179" s="182"/>
      <c r="Z179" s="182"/>
      <c r="AA179" s="182"/>
      <c r="AB179" s="182"/>
    </row>
    <row r="180" spans="1:28" s="181" customFormat="1" ht="10.5" customHeight="1" x14ac:dyDescent="0.25">
      <c r="A180" s="179"/>
      <c r="B180" s="1"/>
      <c r="C180" s="180"/>
      <c r="H180" s="41"/>
      <c r="I180" s="41"/>
      <c r="J180" s="1"/>
      <c r="K180" s="41"/>
      <c r="L180" s="41"/>
      <c r="M180" s="41"/>
      <c r="N180" s="41"/>
      <c r="O180" s="1"/>
      <c r="P180" s="41"/>
      <c r="Q180" s="41"/>
      <c r="R180" s="142"/>
      <c r="S180" s="41"/>
      <c r="T180" s="41"/>
      <c r="U180" s="41"/>
      <c r="V180" s="41"/>
      <c r="W180" s="41"/>
      <c r="X180" s="10"/>
      <c r="Y180" s="182"/>
      <c r="Z180" s="182"/>
      <c r="AA180" s="182"/>
      <c r="AB180" s="182"/>
    </row>
    <row r="181" spans="1:28" s="181" customFormat="1" ht="10.5" customHeight="1" x14ac:dyDescent="0.25">
      <c r="A181" s="179"/>
      <c r="B181" s="1"/>
      <c r="C181" s="180"/>
      <c r="H181" s="41"/>
      <c r="I181" s="41"/>
      <c r="J181" s="1"/>
      <c r="K181" s="41"/>
      <c r="L181" s="41"/>
      <c r="M181" s="41"/>
      <c r="N181" s="41"/>
      <c r="O181" s="1"/>
      <c r="P181" s="41"/>
      <c r="Q181" s="41"/>
      <c r="R181" s="142"/>
      <c r="S181" s="41"/>
      <c r="T181" s="41"/>
      <c r="U181" s="41"/>
      <c r="V181" s="41"/>
      <c r="W181" s="41"/>
      <c r="X181" s="10"/>
      <c r="Y181" s="182"/>
      <c r="Z181" s="182"/>
      <c r="AA181" s="182"/>
      <c r="AB181" s="182"/>
    </row>
    <row r="182" spans="1:28" s="181" customFormat="1" ht="10.5" customHeight="1" x14ac:dyDescent="0.25">
      <c r="A182" s="179"/>
      <c r="B182" s="1"/>
      <c r="C182" s="180"/>
      <c r="H182" s="41"/>
      <c r="I182" s="41"/>
      <c r="J182" s="1"/>
      <c r="K182" s="41"/>
      <c r="L182" s="41"/>
      <c r="M182" s="41"/>
      <c r="N182" s="41"/>
      <c r="O182" s="1"/>
      <c r="P182" s="41"/>
      <c r="Q182" s="41"/>
      <c r="R182" s="142"/>
      <c r="S182" s="41"/>
      <c r="T182" s="41"/>
      <c r="U182" s="41"/>
      <c r="V182" s="41"/>
      <c r="W182" s="41"/>
      <c r="X182" s="10"/>
      <c r="Y182" s="182"/>
      <c r="Z182" s="182"/>
      <c r="AA182" s="182"/>
      <c r="AB182" s="182"/>
    </row>
    <row r="183" spans="1:28" s="181" customFormat="1" ht="10.5" customHeight="1" x14ac:dyDescent="0.25">
      <c r="A183" s="179"/>
      <c r="B183" s="1"/>
      <c r="C183" s="180"/>
      <c r="H183" s="41"/>
      <c r="I183" s="41"/>
      <c r="J183" s="1"/>
      <c r="K183" s="41"/>
      <c r="L183" s="41"/>
      <c r="M183" s="41"/>
      <c r="N183" s="41"/>
      <c r="O183" s="1"/>
      <c r="P183" s="41"/>
      <c r="Q183" s="41"/>
      <c r="R183" s="142"/>
      <c r="S183" s="41"/>
      <c r="T183" s="41"/>
      <c r="U183" s="41"/>
      <c r="V183" s="41"/>
      <c r="W183" s="41"/>
      <c r="X183" s="10"/>
      <c r="Y183" s="182"/>
      <c r="Z183" s="182"/>
      <c r="AA183" s="182"/>
      <c r="AB183" s="182"/>
    </row>
    <row r="184" spans="1:28" s="181" customFormat="1" ht="10.5" customHeight="1" x14ac:dyDescent="0.25">
      <c r="A184" s="179"/>
      <c r="B184" s="1"/>
      <c r="C184" s="180"/>
      <c r="H184" s="41"/>
      <c r="I184" s="41"/>
      <c r="J184" s="1"/>
      <c r="K184" s="41"/>
      <c r="L184" s="41"/>
      <c r="M184" s="41"/>
      <c r="N184" s="41"/>
      <c r="O184" s="1"/>
      <c r="P184" s="41"/>
      <c r="Q184" s="41"/>
      <c r="R184" s="142"/>
      <c r="S184" s="41"/>
      <c r="T184" s="41"/>
      <c r="U184" s="41"/>
      <c r="V184" s="41"/>
      <c r="W184" s="41"/>
      <c r="X184" s="10"/>
      <c r="Y184" s="182"/>
      <c r="Z184" s="182"/>
      <c r="AA184" s="182"/>
      <c r="AB184" s="182"/>
    </row>
    <row r="185" spans="1:28" s="181" customFormat="1" ht="10.5" customHeight="1" x14ac:dyDescent="0.25">
      <c r="A185" s="179"/>
      <c r="B185" s="1"/>
      <c r="C185" s="180"/>
      <c r="H185" s="41"/>
      <c r="I185" s="41"/>
      <c r="J185" s="1"/>
      <c r="K185" s="41"/>
      <c r="L185" s="41"/>
      <c r="M185" s="41"/>
      <c r="N185" s="41"/>
      <c r="O185" s="1"/>
      <c r="P185" s="41"/>
      <c r="Q185" s="41"/>
      <c r="R185" s="142"/>
      <c r="S185" s="41"/>
      <c r="T185" s="41"/>
      <c r="U185" s="41"/>
      <c r="V185" s="41"/>
      <c r="W185" s="41"/>
      <c r="X185" s="10"/>
      <c r="Y185" s="182"/>
      <c r="Z185" s="182"/>
      <c r="AA185" s="182"/>
      <c r="AB185" s="182"/>
    </row>
    <row r="186" spans="1:28" s="181" customFormat="1" ht="10.5" customHeight="1" x14ac:dyDescent="0.25">
      <c r="A186" s="179"/>
      <c r="B186" s="1"/>
      <c r="C186" s="180"/>
      <c r="H186" s="41"/>
      <c r="I186" s="41"/>
      <c r="J186" s="1"/>
      <c r="K186" s="41"/>
      <c r="L186" s="41"/>
      <c r="M186" s="41"/>
      <c r="N186" s="41"/>
      <c r="O186" s="1"/>
      <c r="P186" s="41"/>
      <c r="Q186" s="41"/>
      <c r="R186" s="142"/>
      <c r="S186" s="41"/>
      <c r="T186" s="41"/>
      <c r="U186" s="41"/>
      <c r="V186" s="41"/>
      <c r="W186" s="41"/>
      <c r="X186" s="10"/>
      <c r="Y186" s="182"/>
      <c r="Z186" s="182"/>
      <c r="AA186" s="182"/>
      <c r="AB186" s="182"/>
    </row>
    <row r="187" spans="1:28" s="181" customFormat="1" ht="10.5" customHeight="1" x14ac:dyDescent="0.25">
      <c r="A187" s="179"/>
      <c r="B187" s="1"/>
      <c r="C187" s="180"/>
      <c r="H187" s="41"/>
      <c r="I187" s="41"/>
      <c r="J187" s="1"/>
      <c r="K187" s="41"/>
      <c r="L187" s="41"/>
      <c r="M187" s="41"/>
      <c r="N187" s="41"/>
      <c r="O187" s="1"/>
      <c r="P187" s="41"/>
      <c r="Q187" s="41"/>
      <c r="R187" s="142"/>
      <c r="S187" s="41"/>
      <c r="T187" s="41"/>
      <c r="U187" s="41"/>
      <c r="V187" s="41"/>
      <c r="W187" s="41"/>
      <c r="X187" s="10"/>
      <c r="Y187" s="182"/>
      <c r="Z187" s="182"/>
      <c r="AA187" s="182"/>
      <c r="AB187" s="182"/>
    </row>
    <row r="188" spans="1:28" s="181" customFormat="1" ht="10.5" customHeight="1" x14ac:dyDescent="0.25">
      <c r="A188" s="179"/>
      <c r="B188" s="1"/>
      <c r="C188" s="180"/>
      <c r="H188" s="41"/>
      <c r="I188" s="41"/>
      <c r="J188" s="1"/>
      <c r="K188" s="41"/>
      <c r="L188" s="41"/>
      <c r="M188" s="41"/>
      <c r="N188" s="41"/>
      <c r="O188" s="1"/>
      <c r="P188" s="41"/>
      <c r="Q188" s="41"/>
      <c r="R188" s="142"/>
      <c r="S188" s="41"/>
      <c r="T188" s="41"/>
      <c r="U188" s="41"/>
      <c r="V188" s="41"/>
      <c r="W188" s="41"/>
      <c r="X188" s="10"/>
      <c r="Y188" s="182"/>
      <c r="Z188" s="182"/>
      <c r="AA188" s="182"/>
      <c r="AB188" s="182"/>
    </row>
    <row r="189" spans="1:28" s="181" customFormat="1" ht="10.5" customHeight="1" x14ac:dyDescent="0.25">
      <c r="A189" s="179"/>
      <c r="B189" s="1"/>
      <c r="C189" s="180"/>
      <c r="H189" s="41"/>
      <c r="I189" s="41"/>
      <c r="J189" s="1"/>
      <c r="K189" s="41"/>
      <c r="L189" s="41"/>
      <c r="M189" s="41"/>
      <c r="N189" s="41"/>
      <c r="O189" s="1"/>
      <c r="P189" s="41"/>
      <c r="Q189" s="41"/>
      <c r="R189" s="142"/>
      <c r="S189" s="41"/>
      <c r="T189" s="41"/>
      <c r="U189" s="41"/>
      <c r="V189" s="41"/>
      <c r="W189" s="41"/>
      <c r="X189" s="10"/>
      <c r="Y189" s="182"/>
      <c r="Z189" s="182"/>
      <c r="AA189" s="182"/>
      <c r="AB189" s="182"/>
    </row>
    <row r="190" spans="1:28" s="181" customFormat="1" ht="10.5" customHeight="1" x14ac:dyDescent="0.25">
      <c r="A190" s="179"/>
      <c r="B190" s="1"/>
      <c r="C190" s="180"/>
      <c r="H190" s="41"/>
      <c r="I190" s="41"/>
      <c r="J190" s="1"/>
      <c r="K190" s="41"/>
      <c r="L190" s="41"/>
      <c r="M190" s="41"/>
      <c r="N190" s="41"/>
      <c r="O190" s="1"/>
      <c r="P190" s="41"/>
      <c r="Q190" s="41"/>
      <c r="R190" s="142"/>
      <c r="S190" s="41"/>
      <c r="T190" s="41"/>
      <c r="U190" s="41"/>
      <c r="V190" s="41"/>
      <c r="W190" s="41"/>
      <c r="X190" s="10"/>
      <c r="Y190" s="182"/>
      <c r="Z190" s="182"/>
      <c r="AA190" s="182"/>
      <c r="AB190" s="182"/>
    </row>
    <row r="191" spans="1:28" s="181" customFormat="1" ht="10.5" customHeight="1" x14ac:dyDescent="0.25">
      <c r="A191" s="179"/>
      <c r="B191" s="1"/>
      <c r="C191" s="180"/>
      <c r="H191" s="41"/>
      <c r="I191" s="41"/>
      <c r="J191" s="1"/>
      <c r="K191" s="41"/>
      <c r="L191" s="41"/>
      <c r="M191" s="41"/>
      <c r="N191" s="41"/>
      <c r="O191" s="1"/>
      <c r="P191" s="41"/>
      <c r="Q191" s="41"/>
      <c r="R191" s="142"/>
      <c r="S191" s="41"/>
      <c r="T191" s="41"/>
      <c r="U191" s="41"/>
      <c r="V191" s="41"/>
      <c r="W191" s="41"/>
      <c r="X191" s="10"/>
      <c r="Y191" s="182"/>
      <c r="Z191" s="182"/>
      <c r="AA191" s="182"/>
      <c r="AB191" s="182"/>
    </row>
    <row r="192" spans="1:28" s="181" customFormat="1" ht="10.5" customHeight="1" x14ac:dyDescent="0.25">
      <c r="A192" s="179"/>
      <c r="B192" s="1"/>
      <c r="C192" s="180"/>
      <c r="H192" s="41"/>
      <c r="I192" s="41"/>
      <c r="J192" s="1"/>
      <c r="K192" s="41"/>
      <c r="L192" s="41"/>
      <c r="M192" s="41"/>
      <c r="N192" s="41"/>
      <c r="O192" s="1"/>
      <c r="P192" s="41"/>
      <c r="Q192" s="41"/>
      <c r="R192" s="142"/>
      <c r="S192" s="41"/>
      <c r="T192" s="41"/>
      <c r="U192" s="41"/>
      <c r="V192" s="41"/>
      <c r="W192" s="41"/>
      <c r="X192" s="10"/>
      <c r="Y192" s="182"/>
      <c r="Z192" s="182"/>
      <c r="AA192" s="182"/>
      <c r="AB192" s="182"/>
    </row>
    <row r="193" spans="1:28" s="181" customFormat="1" ht="10.5" customHeight="1" x14ac:dyDescent="0.25">
      <c r="A193" s="179"/>
      <c r="B193" s="1"/>
      <c r="C193" s="180"/>
      <c r="H193" s="41"/>
      <c r="I193" s="41"/>
      <c r="J193" s="1"/>
      <c r="K193" s="41"/>
      <c r="L193" s="41"/>
      <c r="M193" s="41"/>
      <c r="N193" s="41"/>
      <c r="O193" s="1"/>
      <c r="P193" s="41"/>
      <c r="Q193" s="41"/>
      <c r="R193" s="142"/>
      <c r="S193" s="41"/>
      <c r="T193" s="41"/>
      <c r="U193" s="41"/>
      <c r="V193" s="41"/>
      <c r="W193" s="41"/>
      <c r="X193" s="10"/>
      <c r="Y193" s="182"/>
      <c r="Z193" s="182"/>
      <c r="AA193" s="182"/>
      <c r="AB193" s="182"/>
    </row>
    <row r="194" spans="1:28" s="181" customFormat="1" ht="10.5" customHeight="1" x14ac:dyDescent="0.25">
      <c r="A194" s="179"/>
      <c r="B194" s="1"/>
      <c r="C194" s="180"/>
      <c r="H194" s="41"/>
      <c r="I194" s="41"/>
      <c r="J194" s="1"/>
      <c r="K194" s="41"/>
      <c r="L194" s="41"/>
      <c r="M194" s="41"/>
      <c r="N194" s="41"/>
      <c r="O194" s="1"/>
      <c r="P194" s="41"/>
      <c r="Q194" s="41"/>
      <c r="R194" s="142"/>
      <c r="S194" s="41"/>
      <c r="T194" s="41"/>
      <c r="U194" s="41"/>
      <c r="V194" s="41"/>
      <c r="W194" s="41"/>
      <c r="X194" s="10"/>
      <c r="Y194" s="182"/>
      <c r="Z194" s="182"/>
      <c r="AA194" s="182"/>
      <c r="AB194" s="182"/>
    </row>
    <row r="195" spans="1:28" s="181" customFormat="1" ht="10.5" customHeight="1" x14ac:dyDescent="0.25">
      <c r="A195" s="179"/>
      <c r="B195" s="1"/>
      <c r="C195" s="180"/>
      <c r="H195" s="41"/>
      <c r="I195" s="41"/>
      <c r="J195" s="1"/>
      <c r="K195" s="41"/>
      <c r="L195" s="41"/>
      <c r="M195" s="41"/>
      <c r="N195" s="41"/>
      <c r="O195" s="1"/>
      <c r="P195" s="41"/>
      <c r="Q195" s="41"/>
      <c r="R195" s="142"/>
      <c r="S195" s="41"/>
      <c r="T195" s="41"/>
      <c r="U195" s="41"/>
      <c r="V195" s="41"/>
      <c r="W195" s="41"/>
      <c r="X195" s="10"/>
      <c r="Y195" s="182"/>
      <c r="Z195" s="182"/>
      <c r="AA195" s="182"/>
      <c r="AB195" s="182"/>
    </row>
    <row r="196" spans="1:28" s="181" customFormat="1" ht="10.5" customHeight="1" x14ac:dyDescent="0.25">
      <c r="A196" s="179"/>
      <c r="B196" s="1"/>
      <c r="C196" s="180"/>
      <c r="H196" s="41"/>
      <c r="I196" s="41"/>
      <c r="J196" s="1"/>
      <c r="K196" s="41"/>
      <c r="L196" s="41"/>
      <c r="M196" s="41"/>
      <c r="N196" s="41"/>
      <c r="O196" s="1"/>
      <c r="P196" s="41"/>
      <c r="Q196" s="41"/>
      <c r="R196" s="142"/>
      <c r="S196" s="41"/>
      <c r="T196" s="41"/>
      <c r="U196" s="41"/>
      <c r="V196" s="41"/>
      <c r="W196" s="41"/>
      <c r="X196" s="10"/>
      <c r="Y196" s="182"/>
      <c r="Z196" s="182"/>
      <c r="AA196" s="182"/>
      <c r="AB196" s="182"/>
    </row>
    <row r="197" spans="1:28" s="181" customFormat="1" ht="10.5" customHeight="1" x14ac:dyDescent="0.25">
      <c r="A197" s="179"/>
      <c r="B197" s="1"/>
      <c r="C197" s="180"/>
      <c r="H197" s="41"/>
      <c r="I197" s="41"/>
      <c r="J197" s="1"/>
      <c r="K197" s="41"/>
      <c r="L197" s="41"/>
      <c r="M197" s="41"/>
      <c r="N197" s="41"/>
      <c r="O197" s="1"/>
      <c r="P197" s="41"/>
      <c r="Q197" s="41"/>
      <c r="R197" s="142"/>
      <c r="S197" s="41"/>
      <c r="T197" s="41"/>
      <c r="U197" s="41"/>
      <c r="V197" s="41"/>
      <c r="W197" s="41"/>
      <c r="X197" s="10"/>
      <c r="Y197" s="182"/>
      <c r="Z197" s="182"/>
      <c r="AA197" s="182"/>
      <c r="AB197" s="182"/>
    </row>
    <row r="198" spans="1:28" s="181" customFormat="1" ht="10.5" customHeight="1" x14ac:dyDescent="0.25">
      <c r="A198" s="179"/>
      <c r="B198" s="1"/>
      <c r="C198" s="180"/>
      <c r="H198" s="41"/>
      <c r="I198" s="41"/>
      <c r="J198" s="1"/>
      <c r="K198" s="41"/>
      <c r="L198" s="41"/>
      <c r="M198" s="41"/>
      <c r="N198" s="41"/>
      <c r="O198" s="1"/>
      <c r="P198" s="41"/>
      <c r="Q198" s="41"/>
      <c r="R198" s="142"/>
      <c r="S198" s="41"/>
      <c r="T198" s="41"/>
      <c r="U198" s="41"/>
      <c r="V198" s="41"/>
      <c r="W198" s="41"/>
      <c r="X198" s="10"/>
      <c r="Y198" s="182"/>
      <c r="Z198" s="182"/>
      <c r="AA198" s="182"/>
      <c r="AB198" s="182"/>
    </row>
    <row r="199" spans="1:28" s="181" customFormat="1" ht="10.5" customHeight="1" x14ac:dyDescent="0.25">
      <c r="A199" s="179"/>
      <c r="B199" s="1"/>
      <c r="C199" s="180"/>
      <c r="H199" s="41"/>
      <c r="I199" s="41"/>
      <c r="J199" s="1"/>
      <c r="K199" s="41"/>
      <c r="L199" s="41"/>
      <c r="M199" s="41"/>
      <c r="N199" s="41"/>
      <c r="O199" s="1"/>
      <c r="P199" s="41"/>
      <c r="Q199" s="41"/>
      <c r="R199" s="142"/>
      <c r="S199" s="41"/>
      <c r="T199" s="41"/>
      <c r="U199" s="41"/>
      <c r="V199" s="41"/>
      <c r="W199" s="41"/>
      <c r="X199" s="10"/>
      <c r="Y199" s="182"/>
      <c r="Z199" s="182"/>
      <c r="AA199" s="182"/>
      <c r="AB199" s="182"/>
    </row>
    <row r="200" spans="1:28" s="181" customFormat="1" ht="10.5" customHeight="1" x14ac:dyDescent="0.25">
      <c r="A200" s="179"/>
      <c r="B200" s="1"/>
      <c r="C200" s="180"/>
      <c r="H200" s="41"/>
      <c r="I200" s="41"/>
      <c r="J200" s="1"/>
      <c r="K200" s="41"/>
      <c r="L200" s="41"/>
      <c r="M200" s="41"/>
      <c r="N200" s="41"/>
      <c r="O200" s="1"/>
      <c r="P200" s="41"/>
      <c r="Q200" s="41"/>
      <c r="R200" s="142"/>
      <c r="S200" s="41"/>
      <c r="T200" s="41"/>
      <c r="U200" s="41"/>
      <c r="V200" s="41"/>
      <c r="W200" s="41"/>
      <c r="X200" s="10"/>
      <c r="Y200" s="182"/>
      <c r="Z200" s="182"/>
      <c r="AA200" s="182"/>
      <c r="AB200" s="182"/>
    </row>
    <row r="201" spans="1:28" s="181" customFormat="1" ht="10.5" customHeight="1" x14ac:dyDescent="0.25">
      <c r="A201" s="179"/>
      <c r="B201" s="1"/>
      <c r="C201" s="180"/>
      <c r="H201" s="41"/>
      <c r="I201" s="41"/>
      <c r="J201" s="1"/>
      <c r="K201" s="41"/>
      <c r="L201" s="41"/>
      <c r="M201" s="41"/>
      <c r="N201" s="41"/>
      <c r="O201" s="1"/>
      <c r="P201" s="41"/>
      <c r="Q201" s="41"/>
      <c r="R201" s="142"/>
      <c r="S201" s="41"/>
      <c r="T201" s="41"/>
      <c r="U201" s="41"/>
      <c r="V201" s="41"/>
      <c r="W201" s="41"/>
      <c r="X201" s="10"/>
      <c r="Y201" s="182"/>
      <c r="Z201" s="182"/>
      <c r="AA201" s="182"/>
      <c r="AB201" s="182"/>
    </row>
    <row r="202" spans="1:28" s="181" customFormat="1" ht="10.5" customHeight="1" x14ac:dyDescent="0.25">
      <c r="A202" s="179"/>
      <c r="B202" s="1"/>
      <c r="C202" s="180"/>
      <c r="H202" s="41"/>
      <c r="I202" s="41"/>
      <c r="J202" s="1"/>
      <c r="K202" s="41"/>
      <c r="L202" s="41"/>
      <c r="M202" s="41"/>
      <c r="N202" s="41"/>
      <c r="O202" s="1"/>
      <c r="P202" s="41"/>
      <c r="Q202" s="41"/>
      <c r="R202" s="142"/>
      <c r="S202" s="41"/>
      <c r="T202" s="41"/>
      <c r="U202" s="41"/>
      <c r="V202" s="41"/>
      <c r="W202" s="41"/>
      <c r="X202" s="10"/>
      <c r="Y202" s="182"/>
      <c r="Z202" s="182"/>
      <c r="AA202" s="182"/>
      <c r="AB202" s="182"/>
    </row>
    <row r="203" spans="1:28" s="181" customFormat="1" ht="10.5" customHeight="1" x14ac:dyDescent="0.25">
      <c r="A203" s="179"/>
      <c r="B203" s="1"/>
      <c r="C203" s="180"/>
      <c r="H203" s="41"/>
      <c r="I203" s="41"/>
      <c r="J203" s="1"/>
      <c r="K203" s="41"/>
      <c r="L203" s="41"/>
      <c r="M203" s="41"/>
      <c r="N203" s="41"/>
      <c r="O203" s="1"/>
      <c r="P203" s="41"/>
      <c r="Q203" s="41"/>
      <c r="R203" s="142"/>
      <c r="S203" s="41"/>
      <c r="T203" s="41"/>
      <c r="U203" s="41"/>
      <c r="V203" s="41"/>
      <c r="W203" s="41"/>
      <c r="X203" s="10"/>
      <c r="Y203" s="182"/>
      <c r="Z203" s="182"/>
      <c r="AA203" s="182"/>
      <c r="AB203" s="182"/>
    </row>
    <row r="204" spans="1:28" s="181" customFormat="1" ht="10.5" customHeight="1" x14ac:dyDescent="0.25">
      <c r="A204" s="179"/>
      <c r="B204" s="1"/>
      <c r="C204" s="180"/>
      <c r="H204" s="41"/>
      <c r="I204" s="41"/>
      <c r="J204" s="1"/>
      <c r="K204" s="41"/>
      <c r="L204" s="41"/>
      <c r="M204" s="41"/>
      <c r="N204" s="41"/>
      <c r="O204" s="1"/>
      <c r="P204" s="41"/>
      <c r="Q204" s="41"/>
      <c r="R204" s="142"/>
      <c r="S204" s="41"/>
      <c r="T204" s="41"/>
      <c r="U204" s="41"/>
      <c r="V204" s="41"/>
      <c r="W204" s="41"/>
      <c r="X204" s="10"/>
      <c r="Y204" s="182"/>
      <c r="Z204" s="182"/>
      <c r="AA204" s="182"/>
      <c r="AB204" s="182"/>
    </row>
    <row r="205" spans="1:28" s="181" customFormat="1" ht="10.5" customHeight="1" x14ac:dyDescent="0.25">
      <c r="A205" s="179"/>
      <c r="B205" s="1"/>
      <c r="C205" s="180"/>
      <c r="H205" s="41"/>
      <c r="I205" s="41"/>
      <c r="J205" s="1"/>
      <c r="K205" s="41"/>
      <c r="L205" s="41"/>
      <c r="M205" s="41"/>
      <c r="N205" s="41"/>
      <c r="O205" s="1"/>
      <c r="P205" s="41"/>
      <c r="Q205" s="41"/>
      <c r="R205" s="142"/>
      <c r="S205" s="41"/>
      <c r="T205" s="41"/>
      <c r="U205" s="41"/>
      <c r="V205" s="41"/>
      <c r="W205" s="41"/>
      <c r="X205" s="10"/>
      <c r="Y205" s="182"/>
      <c r="Z205" s="182"/>
      <c r="AA205" s="182"/>
      <c r="AB205" s="182"/>
    </row>
    <row r="206" spans="1:28" s="181" customFormat="1" ht="10.5" customHeight="1" x14ac:dyDescent="0.25">
      <c r="A206" s="179"/>
      <c r="B206" s="1"/>
      <c r="C206" s="180"/>
      <c r="H206" s="41"/>
      <c r="I206" s="41"/>
      <c r="J206" s="1"/>
      <c r="K206" s="41"/>
      <c r="L206" s="41"/>
      <c r="M206" s="41"/>
      <c r="N206" s="41"/>
      <c r="O206" s="1"/>
      <c r="P206" s="41"/>
      <c r="Q206" s="41"/>
      <c r="R206" s="142"/>
      <c r="S206" s="41"/>
      <c r="T206" s="41"/>
      <c r="U206" s="41"/>
      <c r="V206" s="41"/>
      <c r="W206" s="41"/>
      <c r="X206" s="10"/>
      <c r="Y206" s="182"/>
      <c r="Z206" s="182"/>
      <c r="AA206" s="182"/>
      <c r="AB206" s="182"/>
    </row>
    <row r="207" spans="1:28" s="181" customFormat="1" ht="10.5" customHeight="1" x14ac:dyDescent="0.25">
      <c r="A207" s="179"/>
      <c r="B207" s="1"/>
      <c r="C207" s="180"/>
      <c r="H207" s="41"/>
      <c r="I207" s="41"/>
      <c r="J207" s="1"/>
      <c r="K207" s="41"/>
      <c r="L207" s="41"/>
      <c r="M207" s="41"/>
      <c r="N207" s="41"/>
      <c r="O207" s="1"/>
      <c r="P207" s="41"/>
      <c r="Q207" s="41"/>
      <c r="R207" s="142"/>
      <c r="S207" s="41"/>
      <c r="T207" s="41"/>
      <c r="U207" s="41"/>
      <c r="V207" s="41"/>
      <c r="W207" s="41"/>
      <c r="X207" s="10"/>
      <c r="Y207" s="182"/>
      <c r="Z207" s="182"/>
      <c r="AA207" s="182"/>
      <c r="AB207" s="182"/>
    </row>
    <row r="208" spans="1:28" s="181" customFormat="1" ht="10.5" customHeight="1" x14ac:dyDescent="0.25">
      <c r="A208" s="179"/>
      <c r="B208" s="1"/>
      <c r="C208" s="180"/>
      <c r="H208" s="41"/>
      <c r="I208" s="41"/>
      <c r="J208" s="1"/>
      <c r="K208" s="41"/>
      <c r="L208" s="41"/>
      <c r="M208" s="41"/>
      <c r="N208" s="41"/>
      <c r="O208" s="1"/>
      <c r="P208" s="41"/>
      <c r="Q208" s="41"/>
      <c r="R208" s="142"/>
      <c r="S208" s="41"/>
      <c r="T208" s="41"/>
      <c r="U208" s="41"/>
      <c r="V208" s="41"/>
      <c r="W208" s="41"/>
      <c r="X208" s="10"/>
      <c r="Y208" s="182"/>
      <c r="Z208" s="182"/>
      <c r="AA208" s="182"/>
      <c r="AB208" s="182"/>
    </row>
    <row r="209" spans="1:28" s="181" customFormat="1" ht="10.5" customHeight="1" x14ac:dyDescent="0.25">
      <c r="A209" s="179"/>
      <c r="B209" s="1"/>
      <c r="C209" s="180"/>
      <c r="H209" s="41"/>
      <c r="I209" s="41"/>
      <c r="J209" s="1"/>
      <c r="K209" s="41"/>
      <c r="L209" s="41"/>
      <c r="M209" s="41"/>
      <c r="N209" s="41"/>
      <c r="O209" s="1"/>
      <c r="P209" s="41"/>
      <c r="Q209" s="41"/>
      <c r="R209" s="142"/>
      <c r="S209" s="41"/>
      <c r="T209" s="41"/>
      <c r="U209" s="41"/>
      <c r="V209" s="41"/>
      <c r="W209" s="41"/>
      <c r="X209" s="10"/>
      <c r="Y209" s="182"/>
      <c r="Z209" s="182"/>
      <c r="AA209" s="182"/>
      <c r="AB209" s="182"/>
    </row>
    <row r="210" spans="1:28" s="181" customFormat="1" ht="10.5" customHeight="1" x14ac:dyDescent="0.25">
      <c r="A210" s="179"/>
      <c r="B210" s="1"/>
      <c r="C210" s="180"/>
      <c r="H210" s="41"/>
      <c r="I210" s="41"/>
      <c r="J210" s="1"/>
      <c r="K210" s="41"/>
      <c r="L210" s="41"/>
      <c r="M210" s="41"/>
      <c r="N210" s="41"/>
      <c r="O210" s="1"/>
      <c r="P210" s="41"/>
      <c r="Q210" s="41"/>
      <c r="R210" s="142"/>
      <c r="S210" s="41"/>
      <c r="T210" s="41"/>
      <c r="U210" s="41"/>
      <c r="V210" s="41"/>
      <c r="W210" s="41"/>
      <c r="X210" s="10"/>
      <c r="Y210" s="182"/>
      <c r="Z210" s="182"/>
      <c r="AA210" s="182"/>
      <c r="AB210" s="182"/>
    </row>
    <row r="211" spans="1:28" s="181" customFormat="1" ht="10.5" customHeight="1" x14ac:dyDescent="0.25">
      <c r="A211" s="179"/>
      <c r="B211" s="1"/>
      <c r="C211" s="180"/>
      <c r="H211" s="41"/>
      <c r="I211" s="41"/>
      <c r="J211" s="1"/>
      <c r="K211" s="41"/>
      <c r="L211" s="41"/>
      <c r="M211" s="41"/>
      <c r="N211" s="41"/>
      <c r="O211" s="1"/>
      <c r="P211" s="41"/>
      <c r="Q211" s="41"/>
      <c r="R211" s="142"/>
      <c r="S211" s="41"/>
      <c r="T211" s="41"/>
      <c r="U211" s="41"/>
      <c r="V211" s="41"/>
      <c r="W211" s="41"/>
      <c r="X211" s="10"/>
      <c r="Y211" s="182"/>
      <c r="Z211" s="182"/>
      <c r="AA211" s="182"/>
      <c r="AB211" s="182"/>
    </row>
    <row r="212" spans="1:28" s="181" customFormat="1" ht="10.5" customHeight="1" x14ac:dyDescent="0.25">
      <c r="A212" s="179"/>
      <c r="B212" s="1"/>
      <c r="C212" s="180"/>
      <c r="H212" s="41"/>
      <c r="I212" s="41"/>
      <c r="J212" s="1"/>
      <c r="K212" s="41"/>
      <c r="L212" s="41"/>
      <c r="M212" s="41"/>
      <c r="N212" s="41"/>
      <c r="O212" s="1"/>
      <c r="P212" s="41"/>
      <c r="Q212" s="41"/>
      <c r="R212" s="142"/>
      <c r="S212" s="41"/>
      <c r="T212" s="41"/>
      <c r="U212" s="41"/>
      <c r="V212" s="41"/>
      <c r="W212" s="41"/>
      <c r="X212" s="10"/>
      <c r="Y212" s="182"/>
      <c r="Z212" s="182"/>
      <c r="AA212" s="182"/>
      <c r="AB212" s="182"/>
    </row>
    <row r="213" spans="1:28" s="181" customFormat="1" ht="10.5" customHeight="1" x14ac:dyDescent="0.25">
      <c r="A213" s="179"/>
      <c r="B213" s="1"/>
      <c r="C213" s="180"/>
      <c r="H213" s="41"/>
      <c r="I213" s="41"/>
      <c r="J213" s="1"/>
      <c r="K213" s="41"/>
      <c r="L213" s="41"/>
      <c r="M213" s="41"/>
      <c r="N213" s="41"/>
      <c r="O213" s="1"/>
      <c r="P213" s="41"/>
      <c r="Q213" s="41"/>
      <c r="R213" s="142"/>
      <c r="S213" s="41"/>
      <c r="T213" s="41"/>
      <c r="U213" s="41"/>
      <c r="V213" s="41"/>
      <c r="W213" s="41"/>
      <c r="X213" s="10"/>
      <c r="Y213" s="182"/>
      <c r="Z213" s="182"/>
      <c r="AA213" s="182"/>
      <c r="AB213" s="182"/>
    </row>
    <row r="214" spans="1:28" s="181" customFormat="1" ht="10.5" customHeight="1" x14ac:dyDescent="0.25">
      <c r="A214" s="179"/>
      <c r="B214" s="1"/>
      <c r="C214" s="180"/>
      <c r="H214" s="41"/>
      <c r="I214" s="41"/>
      <c r="J214" s="1"/>
      <c r="K214" s="41"/>
      <c r="L214" s="41"/>
      <c r="M214" s="41"/>
      <c r="N214" s="41"/>
      <c r="O214" s="1"/>
      <c r="P214" s="41"/>
      <c r="Q214" s="41"/>
      <c r="R214" s="142"/>
      <c r="S214" s="41"/>
      <c r="T214" s="41"/>
      <c r="U214" s="41"/>
      <c r="V214" s="41"/>
      <c r="W214" s="41"/>
      <c r="X214" s="10"/>
      <c r="Y214" s="182"/>
      <c r="Z214" s="182"/>
      <c r="AA214" s="182"/>
      <c r="AB214" s="182"/>
    </row>
    <row r="215" spans="1:28" s="181" customFormat="1" ht="10.5" customHeight="1" x14ac:dyDescent="0.25">
      <c r="A215" s="179"/>
      <c r="B215" s="1"/>
      <c r="C215" s="180"/>
      <c r="H215" s="41"/>
      <c r="I215" s="41"/>
      <c r="J215" s="1"/>
      <c r="K215" s="41"/>
      <c r="L215" s="41"/>
      <c r="M215" s="41"/>
      <c r="N215" s="41"/>
      <c r="O215" s="1"/>
      <c r="P215" s="41"/>
      <c r="Q215" s="41"/>
      <c r="R215" s="142"/>
      <c r="S215" s="41"/>
      <c r="T215" s="41"/>
      <c r="U215" s="41"/>
      <c r="V215" s="41"/>
      <c r="W215" s="41"/>
      <c r="X215" s="10"/>
      <c r="Y215" s="182"/>
      <c r="Z215" s="182"/>
      <c r="AA215" s="182"/>
      <c r="AB215" s="182"/>
    </row>
    <row r="216" spans="1:28" s="181" customFormat="1" ht="10.5" customHeight="1" x14ac:dyDescent="0.25">
      <c r="A216" s="179"/>
      <c r="B216" s="1"/>
      <c r="C216" s="180"/>
      <c r="H216" s="41"/>
      <c r="I216" s="41"/>
      <c r="J216" s="1"/>
      <c r="K216" s="41"/>
      <c r="L216" s="41"/>
      <c r="M216" s="41"/>
      <c r="N216" s="41"/>
      <c r="O216" s="1"/>
      <c r="P216" s="41"/>
      <c r="Q216" s="41"/>
      <c r="R216" s="142"/>
      <c r="S216" s="41"/>
      <c r="T216" s="41"/>
      <c r="U216" s="41"/>
      <c r="V216" s="41"/>
      <c r="W216" s="41"/>
      <c r="X216" s="10"/>
      <c r="Y216" s="182"/>
      <c r="Z216" s="182"/>
      <c r="AA216" s="182"/>
      <c r="AB216" s="182"/>
    </row>
    <row r="217" spans="1:28" s="181" customFormat="1" ht="10.5" customHeight="1" x14ac:dyDescent="0.25">
      <c r="A217" s="179"/>
      <c r="B217" s="1"/>
      <c r="C217" s="180"/>
      <c r="H217" s="41"/>
      <c r="I217" s="41"/>
      <c r="J217" s="1"/>
      <c r="K217" s="41"/>
      <c r="L217" s="41"/>
      <c r="M217" s="41"/>
      <c r="N217" s="41"/>
      <c r="O217" s="1"/>
      <c r="P217" s="41"/>
      <c r="Q217" s="41"/>
      <c r="R217" s="142"/>
      <c r="S217" s="41"/>
      <c r="T217" s="41"/>
      <c r="U217" s="41"/>
      <c r="V217" s="41"/>
      <c r="W217" s="41"/>
      <c r="X217" s="10"/>
      <c r="Y217" s="182"/>
      <c r="Z217" s="182"/>
      <c r="AA217" s="182"/>
      <c r="AB217" s="182"/>
    </row>
    <row r="218" spans="1:28" s="181" customFormat="1" ht="10.5" customHeight="1" x14ac:dyDescent="0.25">
      <c r="A218" s="179"/>
      <c r="B218" s="1"/>
      <c r="C218" s="180"/>
      <c r="H218" s="41"/>
      <c r="I218" s="41"/>
      <c r="J218" s="1"/>
      <c r="K218" s="41"/>
      <c r="L218" s="41"/>
      <c r="M218" s="41"/>
      <c r="N218" s="41"/>
      <c r="O218" s="1"/>
      <c r="P218" s="41"/>
      <c r="Q218" s="41"/>
      <c r="R218" s="142"/>
      <c r="S218" s="41"/>
      <c r="T218" s="41"/>
      <c r="U218" s="41"/>
      <c r="V218" s="41"/>
      <c r="W218" s="41"/>
      <c r="X218" s="10"/>
      <c r="Y218" s="182"/>
      <c r="Z218" s="182"/>
      <c r="AA218" s="182"/>
      <c r="AB218" s="182"/>
    </row>
    <row r="219" spans="1:28" s="181" customFormat="1" ht="10.5" customHeight="1" x14ac:dyDescent="0.25">
      <c r="A219" s="179"/>
      <c r="B219" s="1"/>
      <c r="C219" s="180"/>
      <c r="H219" s="41"/>
      <c r="I219" s="41"/>
      <c r="J219" s="1"/>
      <c r="K219" s="41"/>
      <c r="L219" s="41"/>
      <c r="M219" s="41"/>
      <c r="N219" s="41"/>
      <c r="O219" s="1"/>
      <c r="P219" s="41"/>
      <c r="Q219" s="41"/>
      <c r="R219" s="142"/>
      <c r="S219" s="41"/>
      <c r="T219" s="41"/>
      <c r="U219" s="41"/>
      <c r="V219" s="41"/>
      <c r="W219" s="41"/>
      <c r="X219" s="10"/>
      <c r="Y219" s="182"/>
      <c r="Z219" s="182"/>
      <c r="AA219" s="182"/>
      <c r="AB219" s="182"/>
    </row>
    <row r="220" spans="1:28" s="181" customFormat="1" ht="10.5" customHeight="1" x14ac:dyDescent="0.25">
      <c r="A220" s="179"/>
      <c r="B220" s="1"/>
      <c r="C220" s="180"/>
      <c r="H220" s="41"/>
      <c r="I220" s="41"/>
      <c r="J220" s="1"/>
      <c r="K220" s="41"/>
      <c r="L220" s="41"/>
      <c r="M220" s="41"/>
      <c r="N220" s="41"/>
      <c r="O220" s="1"/>
      <c r="P220" s="41"/>
      <c r="Q220" s="41"/>
      <c r="R220" s="142"/>
      <c r="S220" s="41"/>
      <c r="T220" s="41"/>
      <c r="U220" s="41"/>
      <c r="V220" s="41"/>
      <c r="W220" s="41"/>
      <c r="X220" s="10"/>
      <c r="Y220" s="182"/>
      <c r="Z220" s="182"/>
      <c r="AA220" s="182"/>
      <c r="AB220" s="182"/>
    </row>
    <row r="221" spans="1:28" s="181" customFormat="1" ht="10.5" customHeight="1" x14ac:dyDescent="0.25">
      <c r="A221" s="179"/>
      <c r="B221" s="1"/>
      <c r="C221" s="180"/>
      <c r="H221" s="41"/>
      <c r="I221" s="41"/>
      <c r="J221" s="1"/>
      <c r="K221" s="41"/>
      <c r="L221" s="41"/>
      <c r="M221" s="41"/>
      <c r="N221" s="41"/>
      <c r="O221" s="1"/>
      <c r="P221" s="41"/>
      <c r="Q221" s="41"/>
      <c r="R221" s="142"/>
      <c r="S221" s="41"/>
      <c r="T221" s="41"/>
      <c r="U221" s="41"/>
      <c r="V221" s="41"/>
      <c r="W221" s="41"/>
      <c r="X221" s="10"/>
      <c r="Y221" s="182"/>
      <c r="Z221" s="182"/>
      <c r="AA221" s="182"/>
      <c r="AB221" s="182"/>
    </row>
    <row r="222" spans="1:28" s="181" customFormat="1" ht="10.5" customHeight="1" x14ac:dyDescent="0.25">
      <c r="A222" s="179"/>
      <c r="B222" s="1"/>
      <c r="C222" s="180"/>
      <c r="H222" s="41"/>
      <c r="I222" s="41"/>
      <c r="J222" s="1"/>
      <c r="K222" s="41"/>
      <c r="L222" s="41"/>
      <c r="M222" s="41"/>
      <c r="N222" s="41"/>
      <c r="O222" s="1"/>
      <c r="P222" s="41"/>
      <c r="Q222" s="41"/>
      <c r="R222" s="142"/>
      <c r="S222" s="41"/>
      <c r="T222" s="41"/>
      <c r="U222" s="41"/>
      <c r="V222" s="41"/>
      <c r="W222" s="41"/>
      <c r="X222" s="10"/>
      <c r="Y222" s="182"/>
      <c r="Z222" s="182"/>
      <c r="AA222" s="182"/>
      <c r="AB222" s="182"/>
    </row>
    <row r="223" spans="1:28" s="181" customFormat="1" ht="10.5" customHeight="1" x14ac:dyDescent="0.25">
      <c r="A223" s="179"/>
      <c r="B223" s="1"/>
      <c r="C223" s="180"/>
      <c r="H223" s="41"/>
      <c r="I223" s="41"/>
      <c r="J223" s="1"/>
      <c r="K223" s="41"/>
      <c r="L223" s="41"/>
      <c r="M223" s="41"/>
      <c r="N223" s="41"/>
      <c r="O223" s="1"/>
      <c r="P223" s="41"/>
      <c r="Q223" s="41"/>
      <c r="R223" s="142"/>
      <c r="S223" s="41"/>
      <c r="T223" s="41"/>
      <c r="U223" s="41"/>
      <c r="V223" s="41"/>
      <c r="W223" s="41"/>
      <c r="X223" s="10"/>
      <c r="Y223" s="182"/>
      <c r="Z223" s="182"/>
      <c r="AA223" s="182"/>
      <c r="AB223" s="182"/>
    </row>
    <row r="224" spans="1:28" s="181" customFormat="1" ht="10.5" customHeight="1" x14ac:dyDescent="0.25">
      <c r="A224" s="179"/>
      <c r="B224" s="1"/>
      <c r="C224" s="180"/>
      <c r="H224" s="41"/>
      <c r="I224" s="41"/>
      <c r="J224" s="1"/>
      <c r="K224" s="41"/>
      <c r="L224" s="41"/>
      <c r="M224" s="41"/>
      <c r="N224" s="41"/>
      <c r="O224" s="1"/>
      <c r="P224" s="41"/>
      <c r="Q224" s="41"/>
      <c r="R224" s="142"/>
      <c r="S224" s="41"/>
      <c r="T224" s="41"/>
      <c r="U224" s="41"/>
      <c r="V224" s="41"/>
      <c r="W224" s="41"/>
      <c r="X224" s="10"/>
      <c r="Y224" s="182"/>
      <c r="Z224" s="182"/>
      <c r="AA224" s="182"/>
      <c r="AB224" s="182"/>
    </row>
    <row r="225" spans="1:28" s="181" customFormat="1" ht="10.5" customHeight="1" x14ac:dyDescent="0.25">
      <c r="A225" s="179"/>
      <c r="B225" s="1"/>
      <c r="C225" s="180"/>
      <c r="H225" s="41"/>
      <c r="I225" s="41"/>
      <c r="J225" s="1"/>
      <c r="K225" s="41"/>
      <c r="L225" s="41"/>
      <c r="M225" s="41"/>
      <c r="N225" s="41"/>
      <c r="O225" s="1"/>
      <c r="P225" s="41"/>
      <c r="Q225" s="41"/>
      <c r="R225" s="142"/>
      <c r="S225" s="41"/>
      <c r="T225" s="41"/>
      <c r="U225" s="41"/>
      <c r="V225" s="41"/>
      <c r="W225" s="41"/>
      <c r="X225" s="10"/>
      <c r="Y225" s="182"/>
      <c r="Z225" s="182"/>
      <c r="AA225" s="182"/>
      <c r="AB225" s="182"/>
    </row>
    <row r="226" spans="1:28" s="181" customFormat="1" ht="10.5" customHeight="1" x14ac:dyDescent="0.25">
      <c r="A226" s="179"/>
      <c r="B226" s="1"/>
      <c r="C226" s="180"/>
      <c r="H226" s="41"/>
      <c r="I226" s="41"/>
      <c r="J226" s="1"/>
      <c r="K226" s="41"/>
      <c r="L226" s="41"/>
      <c r="M226" s="41"/>
      <c r="N226" s="41"/>
      <c r="O226" s="1"/>
      <c r="P226" s="41"/>
      <c r="Q226" s="41"/>
      <c r="R226" s="142"/>
      <c r="S226" s="41"/>
      <c r="T226" s="41"/>
      <c r="U226" s="41"/>
      <c r="V226" s="41"/>
      <c r="W226" s="41"/>
      <c r="X226" s="10"/>
      <c r="Y226" s="182"/>
      <c r="Z226" s="182"/>
      <c r="AA226" s="182"/>
      <c r="AB226" s="182"/>
    </row>
    <row r="227" spans="1:28" s="181" customFormat="1" ht="10.5" customHeight="1" x14ac:dyDescent="0.25">
      <c r="A227" s="179"/>
      <c r="B227" s="1"/>
      <c r="C227" s="180"/>
      <c r="H227" s="41"/>
      <c r="I227" s="41"/>
      <c r="J227" s="1"/>
      <c r="K227" s="41"/>
      <c r="L227" s="41"/>
      <c r="M227" s="41"/>
      <c r="N227" s="41"/>
      <c r="O227" s="1"/>
      <c r="P227" s="41"/>
      <c r="Q227" s="41"/>
      <c r="R227" s="142"/>
      <c r="S227" s="41"/>
      <c r="T227" s="41"/>
      <c r="U227" s="41"/>
      <c r="V227" s="41"/>
      <c r="W227" s="41"/>
      <c r="X227" s="10"/>
      <c r="Y227" s="182"/>
      <c r="Z227" s="182"/>
      <c r="AA227" s="182"/>
      <c r="AB227" s="182"/>
    </row>
    <row r="228" spans="1:28" s="181" customFormat="1" ht="10.5" customHeight="1" x14ac:dyDescent="0.25">
      <c r="A228" s="179"/>
      <c r="B228" s="1"/>
      <c r="C228" s="180"/>
      <c r="H228" s="41"/>
      <c r="I228" s="41"/>
      <c r="J228" s="1"/>
      <c r="K228" s="41"/>
      <c r="L228" s="41"/>
      <c r="M228" s="41"/>
      <c r="N228" s="41"/>
      <c r="O228" s="1"/>
      <c r="P228" s="41"/>
      <c r="Q228" s="41"/>
      <c r="R228" s="142"/>
      <c r="S228" s="41"/>
      <c r="T228" s="41"/>
      <c r="U228" s="41"/>
      <c r="V228" s="41"/>
      <c r="W228" s="41"/>
      <c r="X228" s="10"/>
      <c r="Y228" s="182"/>
      <c r="Z228" s="182"/>
      <c r="AA228" s="182"/>
      <c r="AB228" s="182"/>
    </row>
    <row r="229" spans="1:28" s="181" customFormat="1" ht="10.5" customHeight="1" x14ac:dyDescent="0.25">
      <c r="A229" s="179"/>
      <c r="B229" s="1"/>
      <c r="C229" s="180"/>
      <c r="H229" s="41"/>
      <c r="I229" s="41"/>
      <c r="J229" s="1"/>
      <c r="K229" s="41"/>
      <c r="L229" s="41"/>
      <c r="M229" s="41"/>
      <c r="N229" s="41"/>
      <c r="O229" s="1"/>
      <c r="P229" s="41"/>
      <c r="Q229" s="41"/>
      <c r="R229" s="142"/>
      <c r="S229" s="41"/>
      <c r="T229" s="41"/>
      <c r="U229" s="41"/>
      <c r="V229" s="41"/>
      <c r="W229" s="41"/>
      <c r="X229" s="10"/>
      <c r="Y229" s="182"/>
      <c r="Z229" s="182"/>
      <c r="AA229" s="182"/>
      <c r="AB229" s="182"/>
    </row>
    <row r="230" spans="1:28" s="181" customFormat="1" ht="10.5" customHeight="1" x14ac:dyDescent="0.25">
      <c r="A230" s="179"/>
      <c r="B230" s="1"/>
      <c r="C230" s="180"/>
      <c r="H230" s="41"/>
      <c r="I230" s="41"/>
      <c r="J230" s="1"/>
      <c r="K230" s="41"/>
      <c r="L230" s="41"/>
      <c r="M230" s="41"/>
      <c r="N230" s="41"/>
      <c r="O230" s="1"/>
      <c r="P230" s="41"/>
      <c r="Q230" s="41"/>
      <c r="R230" s="142"/>
      <c r="S230" s="41"/>
      <c r="T230" s="41"/>
      <c r="U230" s="41"/>
      <c r="V230" s="41"/>
      <c r="W230" s="41"/>
      <c r="X230" s="10"/>
      <c r="Y230" s="182"/>
      <c r="Z230" s="182"/>
      <c r="AA230" s="182"/>
      <c r="AB230" s="182"/>
    </row>
    <row r="231" spans="1:28" s="181" customFormat="1" ht="10.5" customHeight="1" x14ac:dyDescent="0.25">
      <c r="A231" s="179"/>
      <c r="B231" s="1"/>
      <c r="C231" s="180"/>
      <c r="H231" s="41"/>
      <c r="I231" s="41"/>
      <c r="J231" s="1"/>
      <c r="K231" s="41"/>
      <c r="L231" s="41"/>
      <c r="M231" s="41"/>
      <c r="N231" s="41"/>
      <c r="O231" s="1"/>
      <c r="P231" s="41"/>
      <c r="Q231" s="41"/>
      <c r="R231" s="142"/>
      <c r="S231" s="41"/>
      <c r="T231" s="41"/>
      <c r="U231" s="41"/>
      <c r="V231" s="41"/>
      <c r="W231" s="41"/>
      <c r="X231" s="10"/>
      <c r="Y231" s="182"/>
      <c r="Z231" s="182"/>
      <c r="AA231" s="182"/>
      <c r="AB231" s="182"/>
    </row>
    <row r="232" spans="1:28" s="181" customFormat="1" ht="10.5" customHeight="1" x14ac:dyDescent="0.25">
      <c r="A232" s="179"/>
      <c r="B232" s="1"/>
      <c r="C232" s="180"/>
      <c r="H232" s="41"/>
      <c r="I232" s="41"/>
      <c r="J232" s="1"/>
      <c r="K232" s="41"/>
      <c r="L232" s="41"/>
      <c r="M232" s="41"/>
      <c r="N232" s="41"/>
      <c r="O232" s="1"/>
      <c r="P232" s="41"/>
      <c r="Q232" s="41"/>
      <c r="R232" s="142"/>
      <c r="S232" s="41"/>
      <c r="T232" s="41"/>
      <c r="U232" s="41"/>
      <c r="V232" s="41"/>
      <c r="W232" s="41"/>
      <c r="X232" s="10"/>
      <c r="Y232" s="182"/>
      <c r="Z232" s="182"/>
      <c r="AA232" s="182"/>
      <c r="AB232" s="182"/>
    </row>
    <row r="233" spans="1:28" s="181" customFormat="1" ht="10.5" customHeight="1" x14ac:dyDescent="0.25">
      <c r="A233" s="179"/>
      <c r="B233" s="1"/>
      <c r="C233" s="180"/>
      <c r="H233" s="41"/>
      <c r="I233" s="41"/>
      <c r="J233" s="1"/>
      <c r="K233" s="41"/>
      <c r="L233" s="41"/>
      <c r="M233" s="41"/>
      <c r="N233" s="41"/>
      <c r="O233" s="1"/>
      <c r="P233" s="41"/>
      <c r="Q233" s="41"/>
      <c r="R233" s="142"/>
      <c r="S233" s="41"/>
      <c r="T233" s="41"/>
      <c r="U233" s="41"/>
      <c r="V233" s="41"/>
      <c r="W233" s="41"/>
      <c r="X233" s="10"/>
      <c r="Y233" s="182"/>
      <c r="Z233" s="182"/>
      <c r="AA233" s="182"/>
      <c r="AB233" s="182"/>
    </row>
    <row r="234" spans="1:28" s="181" customFormat="1" ht="10.5" customHeight="1" x14ac:dyDescent="0.25">
      <c r="A234" s="179"/>
      <c r="B234" s="1"/>
      <c r="C234" s="180"/>
      <c r="H234" s="41"/>
      <c r="I234" s="41"/>
      <c r="J234" s="1"/>
      <c r="K234" s="41"/>
      <c r="L234" s="41"/>
      <c r="M234" s="41"/>
      <c r="N234" s="41"/>
      <c r="O234" s="1"/>
      <c r="P234" s="41"/>
      <c r="Q234" s="41"/>
      <c r="R234" s="142"/>
      <c r="S234" s="41"/>
      <c r="T234" s="41"/>
      <c r="U234" s="41"/>
      <c r="V234" s="41"/>
      <c r="W234" s="41"/>
      <c r="X234" s="10"/>
      <c r="Y234" s="182"/>
      <c r="Z234" s="182"/>
      <c r="AA234" s="182"/>
      <c r="AB234" s="182"/>
    </row>
    <row r="235" spans="1:28" s="181" customFormat="1" ht="10.5" customHeight="1" x14ac:dyDescent="0.25">
      <c r="A235" s="179"/>
      <c r="B235" s="1"/>
      <c r="C235" s="180"/>
      <c r="H235" s="41"/>
      <c r="I235" s="41"/>
      <c r="J235" s="1"/>
      <c r="K235" s="41"/>
      <c r="L235" s="41"/>
      <c r="M235" s="41"/>
      <c r="N235" s="41"/>
      <c r="O235" s="1"/>
      <c r="P235" s="41"/>
      <c r="Q235" s="41"/>
      <c r="R235" s="142"/>
      <c r="S235" s="41"/>
      <c r="T235" s="41"/>
      <c r="U235" s="41"/>
      <c r="V235" s="41"/>
      <c r="W235" s="41"/>
      <c r="X235" s="10"/>
      <c r="Y235" s="182"/>
      <c r="Z235" s="182"/>
      <c r="AA235" s="182"/>
      <c r="AB235" s="182"/>
    </row>
    <row r="236" spans="1:28" s="181" customFormat="1" ht="10.5" customHeight="1" x14ac:dyDescent="0.25">
      <c r="A236" s="179"/>
      <c r="B236" s="1"/>
      <c r="C236" s="180"/>
      <c r="H236" s="41"/>
      <c r="I236" s="41"/>
      <c r="J236" s="1"/>
      <c r="K236" s="41"/>
      <c r="L236" s="41"/>
      <c r="M236" s="41"/>
      <c r="N236" s="41"/>
      <c r="O236" s="1"/>
      <c r="P236" s="41"/>
      <c r="Q236" s="41"/>
      <c r="R236" s="142"/>
      <c r="S236" s="41"/>
      <c r="T236" s="41"/>
      <c r="U236" s="41"/>
      <c r="V236" s="41"/>
      <c r="W236" s="41"/>
      <c r="X236" s="10"/>
      <c r="Y236" s="182"/>
      <c r="Z236" s="182"/>
      <c r="AA236" s="182"/>
      <c r="AB236" s="182"/>
    </row>
    <row r="237" spans="1:28" s="181" customFormat="1" ht="10.5" customHeight="1" x14ac:dyDescent="0.25">
      <c r="A237" s="179"/>
      <c r="B237" s="1"/>
      <c r="C237" s="180"/>
      <c r="H237" s="41"/>
      <c r="I237" s="41"/>
      <c r="J237" s="1"/>
      <c r="K237" s="41"/>
      <c r="L237" s="41"/>
      <c r="M237" s="41"/>
      <c r="N237" s="41"/>
      <c r="O237" s="1"/>
      <c r="P237" s="41"/>
      <c r="Q237" s="41"/>
      <c r="R237" s="142"/>
      <c r="S237" s="41"/>
      <c r="T237" s="41"/>
      <c r="U237" s="41"/>
      <c r="V237" s="41"/>
      <c r="W237" s="41"/>
      <c r="X237" s="10"/>
      <c r="Y237" s="182"/>
      <c r="Z237" s="182"/>
      <c r="AA237" s="182"/>
      <c r="AB237" s="182"/>
    </row>
    <row r="238" spans="1:28" s="181" customFormat="1" ht="10.5" customHeight="1" x14ac:dyDescent="0.25">
      <c r="A238" s="179"/>
      <c r="B238" s="1"/>
      <c r="C238" s="180"/>
      <c r="H238" s="41"/>
      <c r="I238" s="41"/>
      <c r="J238" s="1"/>
      <c r="K238" s="41"/>
      <c r="L238" s="41"/>
      <c r="M238" s="41"/>
      <c r="N238" s="41"/>
      <c r="O238" s="1"/>
      <c r="P238" s="41"/>
      <c r="Q238" s="41"/>
      <c r="R238" s="142"/>
      <c r="S238" s="41"/>
      <c r="T238" s="41"/>
      <c r="U238" s="41"/>
      <c r="V238" s="41"/>
      <c r="W238" s="41"/>
      <c r="X238" s="10"/>
      <c r="Y238" s="182"/>
      <c r="Z238" s="182"/>
      <c r="AA238" s="182"/>
      <c r="AB238" s="182"/>
    </row>
    <row r="239" spans="1:28" s="181" customFormat="1" ht="10.5" customHeight="1" x14ac:dyDescent="0.25">
      <c r="A239" s="179"/>
      <c r="B239" s="1"/>
      <c r="C239" s="180"/>
      <c r="H239" s="41"/>
      <c r="I239" s="41"/>
      <c r="J239" s="1"/>
      <c r="K239" s="41"/>
      <c r="L239" s="41"/>
      <c r="M239" s="41"/>
      <c r="N239" s="41"/>
      <c r="O239" s="1"/>
      <c r="P239" s="41"/>
      <c r="Q239" s="41"/>
      <c r="R239" s="142"/>
      <c r="S239" s="41"/>
      <c r="T239" s="41"/>
      <c r="U239" s="41"/>
      <c r="V239" s="41"/>
      <c r="W239" s="41"/>
      <c r="X239" s="10"/>
      <c r="Y239" s="182"/>
      <c r="Z239" s="182"/>
      <c r="AA239" s="182"/>
      <c r="AB239" s="182"/>
    </row>
    <row r="243" spans="1:28" ht="10.5" customHeight="1" x14ac:dyDescent="0.25">
      <c r="A243" s="11"/>
      <c r="B243" s="11"/>
      <c r="C243" s="11"/>
      <c r="H243" s="11"/>
      <c r="I243" s="11"/>
      <c r="K243" s="11"/>
      <c r="L243" s="11"/>
      <c r="M243" s="11"/>
      <c r="N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</row>
    <row r="244" spans="1:28" ht="10.5" customHeight="1" x14ac:dyDescent="0.25">
      <c r="A244" s="11"/>
      <c r="B244" s="11"/>
      <c r="C244" s="11"/>
      <c r="H244" s="11"/>
      <c r="I244" s="11"/>
      <c r="K244" s="11"/>
      <c r="L244" s="11"/>
      <c r="M244" s="11"/>
      <c r="N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</row>
    <row r="245" spans="1:28" ht="10.5" customHeight="1" x14ac:dyDescent="0.25">
      <c r="A245" s="11"/>
      <c r="B245" s="11"/>
      <c r="C245" s="11"/>
      <c r="H245" s="11"/>
      <c r="I245" s="11"/>
      <c r="K245" s="11"/>
      <c r="L245" s="11"/>
      <c r="M245" s="11"/>
      <c r="N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</row>
    <row r="246" spans="1:28" ht="10.5" customHeight="1" x14ac:dyDescent="0.25">
      <c r="A246" s="11"/>
      <c r="B246" s="11"/>
      <c r="C246" s="11"/>
      <c r="H246" s="11"/>
      <c r="I246" s="11"/>
      <c r="K246" s="11"/>
      <c r="L246" s="11"/>
      <c r="M246" s="11"/>
      <c r="N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</row>
    <row r="247" spans="1:28" ht="10.5" customHeight="1" x14ac:dyDescent="0.25">
      <c r="A247" s="11"/>
      <c r="B247" s="11"/>
      <c r="C247" s="11"/>
      <c r="H247" s="11"/>
      <c r="I247" s="11"/>
      <c r="K247" s="11"/>
      <c r="L247" s="11"/>
      <c r="M247" s="11"/>
      <c r="N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</row>
    <row r="248" spans="1:28" ht="10.5" customHeight="1" x14ac:dyDescent="0.25">
      <c r="A248" s="11"/>
      <c r="B248" s="11"/>
      <c r="C248" s="11"/>
      <c r="H248" s="11"/>
      <c r="I248" s="11"/>
      <c r="K248" s="11"/>
      <c r="L248" s="11"/>
      <c r="M248" s="11"/>
      <c r="N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</row>
    <row r="249" spans="1:28" ht="10.5" customHeight="1" x14ac:dyDescent="0.25">
      <c r="A249" s="11"/>
      <c r="B249" s="11"/>
      <c r="C249" s="11"/>
      <c r="H249" s="11"/>
      <c r="I249" s="11"/>
      <c r="K249" s="11"/>
      <c r="L249" s="11"/>
      <c r="M249" s="11"/>
      <c r="N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</row>
    <row r="250" spans="1:28" ht="10.5" customHeight="1" x14ac:dyDescent="0.25">
      <c r="A250" s="11"/>
      <c r="B250" s="11"/>
      <c r="C250" s="11"/>
      <c r="H250" s="11"/>
      <c r="I250" s="11"/>
      <c r="K250" s="11"/>
      <c r="L250" s="11"/>
      <c r="M250" s="11"/>
      <c r="N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</row>
    <row r="251" spans="1:28" ht="10.5" customHeight="1" x14ac:dyDescent="0.25">
      <c r="A251" s="11"/>
      <c r="B251" s="11"/>
      <c r="C251" s="11"/>
      <c r="H251" s="11"/>
      <c r="I251" s="11"/>
      <c r="K251" s="11"/>
      <c r="L251" s="11"/>
      <c r="M251" s="11"/>
      <c r="N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</row>
    <row r="252" spans="1:28" ht="10.5" customHeight="1" x14ac:dyDescent="0.25">
      <c r="A252" s="11"/>
      <c r="B252" s="11"/>
      <c r="C252" s="11"/>
      <c r="H252" s="11"/>
      <c r="I252" s="11"/>
      <c r="K252" s="11"/>
      <c r="L252" s="11"/>
      <c r="M252" s="11"/>
      <c r="N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</row>
    <row r="253" spans="1:28" ht="10.5" customHeight="1" x14ac:dyDescent="0.25">
      <c r="A253" s="11"/>
      <c r="B253" s="11"/>
      <c r="C253" s="11"/>
      <c r="H253" s="11"/>
      <c r="I253" s="11"/>
      <c r="K253" s="11"/>
      <c r="L253" s="11"/>
      <c r="M253" s="11"/>
      <c r="N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</row>
  </sheetData>
  <mergeCells count="16">
    <mergeCell ref="D9:F9"/>
    <mergeCell ref="D12:G12"/>
    <mergeCell ref="D13:D14"/>
    <mergeCell ref="E13:E14"/>
    <mergeCell ref="F13:F14"/>
    <mergeCell ref="D75:D76"/>
    <mergeCell ref="E75:E76"/>
    <mergeCell ref="F75:F76"/>
    <mergeCell ref="E83:G83"/>
    <mergeCell ref="D38:D39"/>
    <mergeCell ref="F38:F39"/>
    <mergeCell ref="D40:D41"/>
    <mergeCell ref="F40:F41"/>
    <mergeCell ref="D43:D44"/>
    <mergeCell ref="E43:E44"/>
    <mergeCell ref="F43:F44"/>
  </mergeCells>
  <dataValidations count="8">
    <dataValidation allowBlank="1" showInputMessage="1" showErrorMessage="1" prompt="Для выбора выполните двойной щелчок левой клавиши мыши по соответствующей ячейке." sqref="G39 G41"/>
    <dataValidation type="textLength" operator="lessThanOrEqual" allowBlank="1" showInputMessage="1" showErrorMessage="1" errorTitle="Ошибка" error="Допускается ввод не более 900 символов!" prompt="Введите наименование производственного объекта" sqref="E4 E77:E79">
      <formula1>900</formula1>
    </dataValidation>
    <dataValidation type="decimal" allowBlank="1" showErrorMessage="1" errorTitle="Ошибка" error="Введите значение от 0 до 100%" sqref="G4 G72:G74 G69 G77:G79">
      <formula1>0</formula1>
      <formula2>100</formula2>
    </dataValidation>
    <dataValidation type="decimal" allowBlank="1" showErrorMessage="1" errorTitle="Ошибка" error="Допускается ввод только действительных чисел!" sqref="G61 G54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наименование прочих расходов" sqref="E2 G43 E45:E52">
      <formula1>900</formula1>
    </dataValidation>
    <dataValidation type="decimal" allowBlank="1" showErrorMessage="1" errorTitle="Ошибка" error="Допускается ввод только действительных чисел!" sqref="G56:G60 G70">
      <formula1>-9.99999999999999E+37</formula1>
      <formula2>9.99999999999999E+37</formula2>
    </dataValidation>
    <dataValidation type="textLength" operator="lessThanOrEqual" allowBlank="1" showInputMessage="1" showErrorMessage="1" errorTitle="Ошибка" error="Допускается ввод не более 900 символов!" sqref="G81">
      <formula1>900</formula1>
    </dataValidation>
    <dataValidation type="decimal" allowBlank="1" showErrorMessage="1" errorTitle="Ошибка" error="Допускается ввод только неотрицательных чисел!" sqref="G44:G52 G17 G19:G38 G40 G42 G55 G2 G71 G63:G68">
      <formula1>0</formula1>
      <formula2>9.99999999999999E+23</formula2>
    </dataValidation>
  </dataValidations>
  <pageMargins left="0.7" right="0.7" top="0.75" bottom="0.75" header="0.3" footer="0.3"/>
  <pageSetup paperSize="9" scale="70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Территории</vt:lpstr>
      <vt:lpstr>Дифференциация</vt:lpstr>
      <vt:lpstr>Форма 1.0.1</vt:lpstr>
      <vt:lpstr>Форма 2.7.1</vt:lpstr>
      <vt:lpstr>List01_flag_index_1</vt:lpstr>
      <vt:lpstr>List01_flag_index_2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Алевтина</dc:creator>
  <cp:lastModifiedBy>Алевтина</cp:lastModifiedBy>
  <cp:lastPrinted>2019-04-17T06:22:33Z</cp:lastPrinted>
  <dcterms:created xsi:type="dcterms:W3CDTF">2019-04-17T05:10:18Z</dcterms:created>
  <dcterms:modified xsi:type="dcterms:W3CDTF">2019-04-17T06:24:15Z</dcterms:modified>
</cp:coreProperties>
</file>