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Калькуляторы" sheetId="13" r:id="rId1"/>
    <sheet name="к системе водоснабжения" sheetId="14" r:id="rId2"/>
    <sheet name="к ситеме водоотведения" sheetId="15" r:id="rId3"/>
    <sheet name="тарифы" sheetId="10" r:id="rId4"/>
    <sheet name="тариф1" sheetId="11" state="hidden" r:id="rId5"/>
  </sheets>
  <definedNames>
    <definedName name="ДаНет">тариф1!$A$7:$A$8</definedName>
    <definedName name="ДиаметрВодопроводнойСети">#REF!</definedName>
    <definedName name="Матеиал">#REF!</definedName>
    <definedName name="Материал">#REF!</definedName>
    <definedName name="ТарифХВ">тарифы!$F$7</definedName>
    <definedName name="Тарифы">тарифы!$A$1</definedName>
    <definedName name="ТарифыВО">тариф1!$H$3</definedName>
    <definedName name="ТарифыХВ">тариф1!$F$3</definedName>
  </definedNames>
  <calcPr calcId="152511"/>
</workbook>
</file>

<file path=xl/calcChain.xml><?xml version="1.0" encoding="utf-8"?>
<calcChain xmlns="http://schemas.openxmlformats.org/spreadsheetml/2006/main">
  <c r="F23" i="15" l="1"/>
  <c r="D23" i="15"/>
  <c r="B23" i="15"/>
  <c r="E9" i="15"/>
  <c r="K23" i="14"/>
  <c r="J23" i="14"/>
  <c r="I23" i="14"/>
  <c r="H23" i="14"/>
  <c r="G23" i="14"/>
  <c r="F23" i="14"/>
  <c r="E23" i="14"/>
  <c r="D23" i="14"/>
  <c r="C23" i="14"/>
  <c r="B23" i="14"/>
  <c r="F9" i="14"/>
  <c r="K24" i="14" l="1"/>
  <c r="J24" i="14"/>
  <c r="E10" i="15" l="1"/>
  <c r="E32" i="15" s="1"/>
  <c r="F24" i="15"/>
  <c r="D24" i="15"/>
  <c r="B24" i="15"/>
  <c r="E33" i="15" l="1"/>
  <c r="E34" i="15" s="1"/>
  <c r="F10" i="14" l="1"/>
  <c r="F32" i="14" s="1"/>
  <c r="I24" i="14"/>
  <c r="H24" i="14"/>
  <c r="G24" i="14"/>
  <c r="F24" i="14"/>
  <c r="E24" i="14"/>
  <c r="D24" i="14"/>
  <c r="C24" i="14"/>
  <c r="B24" i="14"/>
  <c r="F33" i="14" l="1"/>
  <c r="F34" i="14" s="1"/>
</calcChain>
</file>

<file path=xl/sharedStrings.xml><?xml version="1.0" encoding="utf-8"?>
<sst xmlns="http://schemas.openxmlformats.org/spreadsheetml/2006/main" count="150" uniqueCount="100">
  <si>
    <t>№ п/п</t>
  </si>
  <si>
    <t>Наличие технической возможности подключения:</t>
  </si>
  <si>
    <t>да</t>
  </si>
  <si>
    <t>Наименование организации</t>
  </si>
  <si>
    <t>полиэтилен</t>
  </si>
  <si>
    <t>чугун</t>
  </si>
  <si>
    <t>в тыс. руб. за куб. м/сутки</t>
  </si>
  <si>
    <t>Ставки тарифа</t>
  </si>
  <si>
    <t>Холодное водоснабжение</t>
  </si>
  <si>
    <t>Водоотведение</t>
  </si>
  <si>
    <t>Муниципальное унитарное предприятие жилищно-коммунального хозяйства «Моргаушское»</t>
  </si>
  <si>
    <t>тыс. руб./км</t>
  </si>
  <si>
    <t>№
 п/п</t>
  </si>
  <si>
    <t>Централизованная система</t>
  </si>
  <si>
    <t>Диаметр трубопровода, мм</t>
  </si>
  <si>
    <t>Материал трубопровода</t>
  </si>
  <si>
    <t>Холодного 
водоснабжения</t>
  </si>
  <si>
    <t>Водоотведения</t>
  </si>
  <si>
    <t>Основание</t>
  </si>
  <si>
    <t>Адрес страницы в сети "Интернет", на котором размещены постановления</t>
  </si>
  <si>
    <t>нет</t>
  </si>
  <si>
    <t>ПЛАТА ЗА ПОДКЛЮЧЕНИЕ К ЦЕНТРАЛИЗОВАННОЙ СИСТЕМЕ ХОЛОДНОГО ВОДОСНАБЖЕНИЯ</t>
  </si>
  <si>
    <t>ПЛАТА ЗА ПОДКЛЮЧЕНИЕ К ЦЕНТРАЛИЗОВАННОЙ СИСТЕМЕ ВОДООТВЕДЕНИЯ</t>
  </si>
  <si>
    <t>до 100 мм</t>
  </si>
  <si>
    <t>СТАВКИ ТАРИФОВ</t>
  </si>
  <si>
    <t xml:space="preserve">КАЛЬКУЛЯТОР РАСЧЕТА СТОИМОСТИ ПОДКЛЮЧЕНИЯ
 К СИСТЕМАМ ХОЛОДНОГО ВОДОСНАБЖЕНИЯ </t>
  </si>
  <si>
    <t>КАЛЬКУЛЯТОР РАСЧЕТА СТОИМОСТИ ПОДКЛЮЧЕНИЯ
 К СИСТЕМАМ ВОДООТВЕДЕНИЯ</t>
  </si>
  <si>
    <t>Наименование</t>
  </si>
  <si>
    <t>Ссылка</t>
  </si>
  <si>
    <t>КАЛЬКУЛЯТОРЫ РАСЧЕТА</t>
  </si>
  <si>
    <t>2. ПЛАТА ЗА РАССТОЯНИЕ ОТ ТОЧКИ ПОДКЛЮЧЕНИЯ ОБЪЕКТА ЗАЯВИТЕЛЯ ДО ТОЧКИ ПОДКЛЮЧЕНИЯ ВОДОПРОВОДНЫХ СЕТЕЙ К ОБЪЕКТАМ ЦЕНТРАЛИЗОВАННОЙ СИСТЕМЫ ХОЛОДНОГО ВОДОСНАБЖЕНИЯ</t>
  </si>
  <si>
    <t>Наличие технической возможности
 подключения</t>
  </si>
  <si>
    <t>Плата за строительство внеплощадных сетей холодного водоснабжения, руб.</t>
  </si>
  <si>
    <t>МУП ЖКХ "МОРГАУШСКОЕ"</t>
  </si>
  <si>
    <t>1. ПЛАТА ЗА ПОДКЛЮЧАЕМУЮ (ТЕХНОЛОГИЧЕСКИ ПРИСОЕДИНЯЕМУЮ) НАГРУЗКУ 
К ЦЕНТРАЛИЗОВАННОЙ СИСТЕМЕ ХОЛОДНОГО ВОДОСНАБЖЕНИЯ</t>
  </si>
  <si>
    <t>*Ставки тарифа применяются в отношении заявителей, величина подключаемой (технологически присоединяемой) нагрузки объектов, которых не превышает 250 куб. м/час  и (или) осуществляется с использованием создаваемых сетей водоснабжения  и (или) водоотведения с наружным диаметром не превышающим 250 мм (предельный уровень нагрузки).</t>
  </si>
  <si>
    <t>Плата за подключаемую нагрузку к сетям холодного водоснабжения, руб.</t>
  </si>
  <si>
    <t>ИТОГО плата на подключение (технологическое присоединение) к централизованной системе холодного водоснабжения, руб.</t>
  </si>
  <si>
    <t>к системе водоснабжения'!A1</t>
  </si>
  <si>
    <t>к ситеме водоотведения'!A1</t>
  </si>
  <si>
    <t>тарифы!A1</t>
  </si>
  <si>
    <t>Диаметр водпроводной сети, 
мм</t>
  </si>
  <si>
    <t>Материал водопроводной
 сети</t>
  </si>
  <si>
    <t>1. ПЛАТА ЗА ПОДКЛЮЧАЕМУЮ (ТЕХНОЛОГИЧЕСКИ ПРИСОЕДИНЯЕМУЮ) НАГРУЗКУ 
К ЦЕНТРАЛИЗОВАННОЙ СИСТЕМЕ ВОДООТВЕДЕНИЯ</t>
  </si>
  <si>
    <t>Подключаемая величина нагрузки к сетям холодного водоснабжения,
 куб. м./сутки</t>
  </si>
  <si>
    <t>Плата за подключаемую нагрузку к сетям водоотведения, руб.</t>
  </si>
  <si>
    <t>Плата за подключаемую нагрузку к сетям холодного 
водоснабжения, руб.</t>
  </si>
  <si>
    <t>2. ПЛАТА ЗА РАССТОЯНИЕ ОТ ТОЧКИ ПОДКЛЮЧЕНИЯ ОБЪЕКТА ЗАЯВИТЕЛЯ ДО ТОЧКИ ПОДКЛЮЧЕНИЯ КАНАЛИЗАЦИОННЫХ СЕТЕЙ К ОБЪЕКТАМ ЦЕНТРАЛИЗОВАННОЙ СИСТЕМЫ ВОДООТВЕДЕНИЯ</t>
  </si>
  <si>
    <t>Диаметр канализационной сети, мм</t>
  </si>
  <si>
    <t>до 160 мм</t>
  </si>
  <si>
    <t>от 161 мм до 200 мм</t>
  </si>
  <si>
    <t>ПЛАТА ЗА ПОДКЛЮЧЕНИЕ
 К ЦЕНТРАЛИЗОВАННОЙ СИСТЕМЕ ВОДООТВЕДЕНИЯ</t>
  </si>
  <si>
    <t>Подключаемая величина нагрузки к сетям водоотведения, куб. м./сутки</t>
  </si>
  <si>
    <t>Плата за строительство внеплощадных сетей водоотведения, руб.</t>
  </si>
  <si>
    <t>ИТОГО плата на подключение (технологическое присоединение) к централизованной системе водоотведения, руб.</t>
  </si>
  <si>
    <t>Материал канализационной сети</t>
  </si>
  <si>
    <t>Официальный сайт Государственной службы Чувашской Республики по конкурентной политике и тарифам</t>
  </si>
  <si>
    <t>до 110 мм</t>
  </si>
  <si>
    <t>от 101 мм
 до 125 мм</t>
  </si>
  <si>
    <t>от 111 мм
 до 125 мм</t>
  </si>
  <si>
    <t>от 126 мм 
до 150 мм</t>
  </si>
  <si>
    <t>от 126 мм
до 160 мм</t>
  </si>
  <si>
    <t>от 151 мм
 до 200 мм</t>
  </si>
  <si>
    <t>от 161 мм
до 200 мм</t>
  </si>
  <si>
    <t>от 201 мм
 до 250 мм</t>
  </si>
  <si>
    <t>Расстояние от точки подключения 
(технологического присоединения) объекта до точки подключения водопроводных сетей к объектам централизованных систем холодного водоснабжения, км</t>
  </si>
  <si>
    <t>Расстояние от точки подключения 
(технологического присоединения) объекта до точки подключения канализационных сетей к объектам централизованных систем водоотведения, км</t>
  </si>
  <si>
    <t>от 201 мм до 250 мм</t>
  </si>
  <si>
    <t>до 100 (включительно)</t>
  </si>
  <si>
    <t>до 110 (включительно)</t>
  </si>
  <si>
    <t>от 101 до 125 (включительно)</t>
  </si>
  <si>
    <t>от 111 до 125 (включительно)</t>
  </si>
  <si>
    <t>от 126 до 150 (включительно)</t>
  </si>
  <si>
    <t>от 126 до 160 (включительно)</t>
  </si>
  <si>
    <t>от 151 до 200 (включительно)</t>
  </si>
  <si>
    <t>от 161 до 200 (включительно)</t>
  </si>
  <si>
    <t>от 201 до 250 (включительно)</t>
  </si>
  <si>
    <t>до 160 (включительно)</t>
  </si>
  <si>
    <t>Муниципальное унитарное предприятие жилищно-коммунального хозяйства "Моргаушское"</t>
  </si>
  <si>
    <t>Ставки тарифа за подключаемую (технологически присоединяемую) нагрузку к централизованным системам холодного водоснабжения и водоотведения,
 на 2025 год</t>
  </si>
  <si>
    <t>Ставки тарифа*</t>
  </si>
  <si>
    <t>Потребители, 
кроме населения</t>
  </si>
  <si>
    <t>Население
(с учетом НДС)**</t>
  </si>
  <si>
    <t>без учета
 НДС</t>
  </si>
  <si>
    <t>с учетом
 НДС -5 %</t>
  </si>
  <si>
    <t>* предприятие применяет упрощенную систему налогообложения и исполняет обязанности налогоплательщика, связанные с исчислением и уплатой налога на добавленную стоимость (НДС) с применением налоговой ставки НДС 5 % в соответствии с подпунктом 1 п.8 статьи 164 Налогового кодекса Российской Федерации (часть 2).</t>
  </si>
  <si>
    <t>**выделяется в целях реализации пункта 6 статьи 168 Налогового кодекса Российской Федерации (часть вторая).</t>
  </si>
  <si>
    <r>
      <t>Ставки тарифа за расстояние от точки подключения (технологического присоединения) объекта заявителя до точки подключения водопроводных и канализационных сетей к объектам централизованных систем водоснабжения и водоотведения</t>
    </r>
    <r>
      <rPr>
        <b/>
        <sz val="13"/>
        <color indexed="8"/>
        <rFont val="Times New Roman"/>
        <family val="1"/>
        <charset val="204"/>
      </rPr>
      <t>, на 2025 год</t>
    </r>
  </si>
  <si>
    <t>Централизован-
ная система</t>
  </si>
  <si>
    <t>Потребители, 
кроме населения
(без учета НДС)</t>
  </si>
  <si>
    <t>Население
(с учетом НДС - 5 %)**</t>
  </si>
  <si>
    <t>от 201 до 315 (включительно)</t>
  </si>
  <si>
    <t>Постановление Государственной службы Чувашской Республики по конкурентной политике и тарифам от 02.12.2024 № 61-14/тп "Об установлении тарифов на подключение (технолошическое присоединение) к централизованным системам холодного водоснабжения и водоотведения на 2025 год".</t>
  </si>
  <si>
    <t>https://tarif.cap.ru/doc/laws/2024/12/02/ruling-61-14-tp</t>
  </si>
  <si>
    <t>Официальное опубликование правовых актов</t>
  </si>
  <si>
    <t>http://publication.pravo.gov.ru/document/2101202412110002</t>
  </si>
  <si>
    <t>Ставка тарифа за подключаемую (технологически присоединяемую) нагрузку к централизованной системе водоснабжения с учетом НДС 5 %*, 
тыс. руб. за куб. м/сут.</t>
  </si>
  <si>
    <t>Ставки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 с учетом НДС 5 %,
 тыс. руб./км</t>
  </si>
  <si>
    <t>Ставка тарифа за подключаемую (технологически присоединяемую) нагрузку к централизованной системе водоотведения c учетом НДС 5 %*, 
тыс. руб. за куб. м/сут.</t>
  </si>
  <si>
    <t>Ставки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водоотведения с учетом НДС 5 %, тыс. руб./км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</si>
</sst>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rgb="FF0000FF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5"/>
      <color indexed="12"/>
      <name val="Arial Cyr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0" fontId="19" fillId="0" borderId="1" xfId="0" applyFont="1" applyBorder="1"/>
    <xf numFmtId="0" fontId="18" fillId="0" borderId="1" xfId="0" applyFont="1" applyBorder="1"/>
    <xf numFmtId="0" fontId="20" fillId="0" borderId="0" xfId="1" quotePrefix="1" applyFont="1" applyAlignment="1" applyProtection="1">
      <alignment horizontal="center"/>
    </xf>
    <xf numFmtId="0" fontId="20" fillId="0" borderId="1" xfId="1" quotePrefix="1" applyFont="1" applyBorder="1" applyAlignment="1" applyProtection="1">
      <alignment horizontal="center"/>
    </xf>
    <xf numFmtId="0" fontId="20" fillId="0" borderId="1" xfId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2" fillId="4" borderId="1" xfId="0" applyFont="1" applyFill="1" applyBorder="1" applyProtection="1"/>
    <xf numFmtId="0" fontId="2" fillId="0" borderId="1" xfId="0" applyFont="1" applyBorder="1" applyProtection="1"/>
    <xf numFmtId="0" fontId="2" fillId="4" borderId="1" xfId="0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5" xfId="0" applyFont="1" applyBorder="1" applyProtection="1"/>
    <xf numFmtId="2" fontId="2" fillId="4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/>
    <xf numFmtId="2" fontId="23" fillId="4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left"/>
    </xf>
    <xf numFmtId="2" fontId="2" fillId="4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2" fontId="1" fillId="4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wrapText="1"/>
    </xf>
    <xf numFmtId="0" fontId="2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</xf>
    <xf numFmtId="164" fontId="2" fillId="4" borderId="1" xfId="0" applyNumberFormat="1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2" fontId="2" fillId="4" borderId="4" xfId="0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horizontal="left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2" fontId="2" fillId="4" borderId="3" xfId="0" applyNumberFormat="1" applyFont="1" applyFill="1" applyBorder="1" applyAlignment="1" applyProtection="1">
      <alignment horizontal="center"/>
    </xf>
    <xf numFmtId="2" fontId="1" fillId="4" borderId="2" xfId="0" applyNumberFormat="1" applyFont="1" applyFill="1" applyBorder="1" applyAlignment="1" applyProtection="1">
      <alignment horizontal="center"/>
    </xf>
    <xf numFmtId="2" fontId="1" fillId="4" borderId="3" xfId="0" applyNumberFormat="1" applyFont="1" applyFill="1" applyBorder="1" applyAlignment="1" applyProtection="1">
      <alignment horizontal="center"/>
    </xf>
    <xf numFmtId="2" fontId="1" fillId="4" borderId="4" xfId="0" applyNumberFormat="1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left" wrapText="1"/>
    </xf>
    <xf numFmtId="0" fontId="1" fillId="4" borderId="2" xfId="0" applyFont="1" applyFill="1" applyBorder="1" applyAlignment="1" applyProtection="1">
      <alignment horizontal="left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left" wrapText="1"/>
    </xf>
    <xf numFmtId="0" fontId="2" fillId="4" borderId="4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64" fontId="2" fillId="4" borderId="2" xfId="0" applyNumberFormat="1" applyFont="1" applyFill="1" applyBorder="1" applyAlignment="1" applyProtection="1">
      <alignment horizontal="center"/>
    </xf>
    <xf numFmtId="164" fontId="2" fillId="4" borderId="3" xfId="0" applyNumberFormat="1" applyFont="1" applyFill="1" applyBorder="1" applyAlignment="1" applyProtection="1">
      <alignment horizontal="center"/>
    </xf>
    <xf numFmtId="164" fontId="2" fillId="4" borderId="4" xfId="0" applyNumberFormat="1" applyFont="1" applyFill="1" applyBorder="1" applyAlignment="1" applyProtection="1">
      <alignment horizontal="center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0" fillId="0" borderId="2" xfId="1" applyNumberFormat="1" applyFont="1" applyBorder="1" applyAlignment="1" applyProtection="1">
      <alignment horizontal="center" wrapText="1"/>
    </xf>
    <xf numFmtId="49" fontId="0" fillId="0" borderId="3" xfId="1" applyNumberFormat="1" applyFont="1" applyBorder="1" applyAlignment="1" applyProtection="1">
      <alignment horizontal="center" wrapText="1"/>
    </xf>
    <xf numFmtId="49" fontId="0" fillId="0" borderId="4" xfId="1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4" fillId="0" borderId="2" xfId="1" applyBorder="1" applyAlignment="1" applyProtection="1">
      <alignment horizontal="center" vertical="center" wrapText="1"/>
    </xf>
    <xf numFmtId="0" fontId="14" fillId="0" borderId="3" xfId="1" applyBorder="1" applyAlignment="1" applyProtection="1">
      <alignment horizontal="center" vertical="center" wrapText="1"/>
    </xf>
    <xf numFmtId="0" fontId="14" fillId="0" borderId="4" xfId="1" applyBorder="1" applyAlignment="1" applyProtection="1">
      <alignment horizontal="center" vertical="center" wrapText="1"/>
    </xf>
    <xf numFmtId="0" fontId="14" fillId="0" borderId="0" xfId="1" applyAlignment="1" applyProtection="1">
      <alignment vertical="top"/>
    </xf>
    <xf numFmtId="49" fontId="14" fillId="0" borderId="2" xfId="1" applyNumberFormat="1" applyBorder="1" applyAlignment="1" applyProtection="1">
      <alignment horizontal="center" wrapText="1"/>
    </xf>
    <xf numFmtId="49" fontId="14" fillId="0" borderId="3" xfId="1" applyNumberFormat="1" applyBorder="1" applyAlignment="1" applyProtection="1">
      <alignment horizontal="center" wrapText="1"/>
    </xf>
    <xf numFmtId="49" fontId="14" fillId="0" borderId="4" xfId="1" applyNumberFormat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publication.pravo.gov.ru/document/2101202412110002" TargetMode="External"/><Relationship Id="rId1" Type="http://schemas.openxmlformats.org/officeDocument/2006/relationships/hyperlink" Target="https://tarif.cap.ru/doc/laws/2024/12/02/ruling-61-14-t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3" sqref="B3"/>
    </sheetView>
  </sheetViews>
  <sheetFormatPr defaultRowHeight="21" x14ac:dyDescent="0.35"/>
  <cols>
    <col min="1" max="1" width="72.28515625" customWidth="1"/>
    <col min="2" max="2" width="43.85546875" style="2" customWidth="1"/>
  </cols>
  <sheetData>
    <row r="1" spans="1:2" x14ac:dyDescent="0.35">
      <c r="A1" s="28" t="s">
        <v>29</v>
      </c>
      <c r="B1" s="28"/>
    </row>
    <row r="3" spans="1:2" ht="33.75" customHeight="1" x14ac:dyDescent="0.35">
      <c r="A3" s="3" t="s">
        <v>27</v>
      </c>
      <c r="B3" s="4" t="s">
        <v>28</v>
      </c>
    </row>
    <row r="4" spans="1:2" ht="53.25" customHeight="1" x14ac:dyDescent="0.35">
      <c r="A4" s="5" t="s">
        <v>25</v>
      </c>
      <c r="B4" s="8" t="s">
        <v>38</v>
      </c>
    </row>
    <row r="5" spans="1:2" ht="26.25" customHeight="1" x14ac:dyDescent="0.35">
      <c r="A5" s="6"/>
      <c r="B5" s="4"/>
    </row>
    <row r="6" spans="1:2" ht="49.5" customHeight="1" x14ac:dyDescent="0.35">
      <c r="A6" s="5" t="s">
        <v>26</v>
      </c>
      <c r="B6" s="9" t="s">
        <v>39</v>
      </c>
    </row>
    <row r="7" spans="1:2" x14ac:dyDescent="0.35">
      <c r="A7" s="6"/>
      <c r="B7" s="4"/>
    </row>
    <row r="8" spans="1:2" ht="28.5" customHeight="1" x14ac:dyDescent="0.35">
      <c r="A8" s="7" t="s">
        <v>24</v>
      </c>
      <c r="B8" s="10" t="s">
        <v>40</v>
      </c>
    </row>
  </sheetData>
  <sheetProtection password="82EE" sheet="1" objects="1" scenarios="1"/>
  <mergeCells count="1">
    <mergeCell ref="A1:B1"/>
  </mergeCells>
  <hyperlinks>
    <hyperlink ref="B4" location="'к системе водоснабжения'!A1" display="'к системе водоснабжения'!A1"/>
    <hyperlink ref="B6" location="'к ситеме водоотведения'!A1" display="'к ситеме водоотведения'!A1"/>
    <hyperlink ref="B8" location="тарифы!A1" display="тарифы!A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Zeros="0" topLeftCell="A3" zoomScaleNormal="100" zoomScaleSheetLayoutView="100" workbookViewId="0">
      <selection activeCell="F8" sqref="F8:I8"/>
    </sheetView>
  </sheetViews>
  <sheetFormatPr defaultRowHeight="18.75" x14ac:dyDescent="0.3"/>
  <cols>
    <col min="1" max="1" width="35.42578125" style="11" customWidth="1"/>
    <col min="2" max="2" width="14.85546875" style="11" customWidth="1"/>
    <col min="3" max="3" width="14.140625" style="11" customWidth="1"/>
    <col min="4" max="4" width="13.7109375" style="11" customWidth="1"/>
    <col min="5" max="5" width="14" style="11" customWidth="1"/>
    <col min="6" max="6" width="15" style="11" customWidth="1"/>
    <col min="7" max="7" width="14" style="11" customWidth="1"/>
    <col min="8" max="8" width="14.5703125" style="11" customWidth="1"/>
    <col min="9" max="9" width="13.42578125" style="11" customWidth="1"/>
    <col min="10" max="10" width="13.28515625" style="11" customWidth="1"/>
    <col min="11" max="11" width="15.140625" style="11" customWidth="1"/>
    <col min="12" max="12" width="9.140625" style="11"/>
    <col min="13" max="13" width="9" style="11" customWidth="1"/>
    <col min="14" max="16384" width="9.140625" style="11"/>
  </cols>
  <sheetData>
    <row r="1" spans="1:9" x14ac:dyDescent="0.3">
      <c r="A1" s="43" t="s">
        <v>21</v>
      </c>
      <c r="B1" s="43"/>
      <c r="C1" s="43"/>
      <c r="D1" s="43"/>
      <c r="E1" s="43"/>
      <c r="F1" s="43"/>
      <c r="G1" s="43"/>
      <c r="H1" s="43"/>
      <c r="I1" s="43"/>
    </row>
    <row r="2" spans="1:9" x14ac:dyDescent="0.3">
      <c r="A2" s="19"/>
      <c r="B2" s="19"/>
      <c r="C2" s="19"/>
      <c r="D2" s="19"/>
      <c r="E2" s="19"/>
      <c r="F2" s="19"/>
      <c r="G2" s="19"/>
      <c r="H2" s="19"/>
      <c r="I2" s="19"/>
    </row>
    <row r="3" spans="1:9" ht="44.25" customHeight="1" x14ac:dyDescent="0.3">
      <c r="A3" s="42" t="s">
        <v>34</v>
      </c>
      <c r="B3" s="43"/>
      <c r="C3" s="43"/>
      <c r="D3" s="43"/>
      <c r="E3" s="43"/>
      <c r="F3" s="43"/>
      <c r="G3" s="43"/>
      <c r="H3" s="43"/>
      <c r="I3" s="43"/>
    </row>
    <row r="4" spans="1:9" x14ac:dyDescent="0.3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3">
      <c r="A5" s="34" t="s">
        <v>3</v>
      </c>
      <c r="B5" s="34"/>
      <c r="C5" s="34"/>
      <c r="D5" s="34"/>
      <c r="E5" s="34"/>
      <c r="F5" s="30" t="s">
        <v>33</v>
      </c>
      <c r="G5" s="30"/>
      <c r="H5" s="30"/>
      <c r="I5" s="30"/>
    </row>
    <row r="6" spans="1:9" x14ac:dyDescent="0.3">
      <c r="A6" s="49"/>
      <c r="B6" s="49"/>
      <c r="C6" s="49"/>
      <c r="D6" s="49"/>
      <c r="E6" s="49"/>
      <c r="F6" s="29"/>
      <c r="G6" s="29"/>
      <c r="H6" s="29"/>
      <c r="I6" s="29"/>
    </row>
    <row r="7" spans="1:9" x14ac:dyDescent="0.3">
      <c r="A7" s="34" t="s">
        <v>1</v>
      </c>
      <c r="B7" s="34"/>
      <c r="C7" s="34"/>
      <c r="D7" s="34"/>
      <c r="E7" s="34"/>
      <c r="F7" s="46"/>
      <c r="G7" s="47"/>
      <c r="H7" s="47"/>
      <c r="I7" s="48"/>
    </row>
    <row r="8" spans="1:9" ht="39" customHeight="1" x14ac:dyDescent="0.3">
      <c r="A8" s="45" t="s">
        <v>44</v>
      </c>
      <c r="B8" s="34"/>
      <c r="C8" s="34"/>
      <c r="D8" s="34"/>
      <c r="E8" s="34"/>
      <c r="F8" s="44"/>
      <c r="G8" s="44"/>
      <c r="H8" s="44"/>
      <c r="I8" s="44"/>
    </row>
    <row r="9" spans="1:9" ht="60.75" customHeight="1" x14ac:dyDescent="0.3">
      <c r="A9" s="45" t="s">
        <v>96</v>
      </c>
      <c r="B9" s="34"/>
      <c r="C9" s="34"/>
      <c r="D9" s="34"/>
      <c r="E9" s="34"/>
      <c r="F9" s="50">
        <f>тарифы!G8</f>
        <v>0.56699999999999995</v>
      </c>
      <c r="G9" s="50"/>
      <c r="H9" s="50"/>
      <c r="I9" s="50"/>
    </row>
    <row r="10" spans="1:9" ht="39.75" customHeight="1" x14ac:dyDescent="0.3">
      <c r="A10" s="35" t="s">
        <v>46</v>
      </c>
      <c r="B10" s="36"/>
      <c r="C10" s="36"/>
      <c r="D10" s="36"/>
      <c r="E10" s="36"/>
      <c r="F10" s="39">
        <f>F8*F9*1000</f>
        <v>0</v>
      </c>
      <c r="G10" s="39"/>
      <c r="H10" s="39"/>
      <c r="I10" s="39"/>
    </row>
    <row r="11" spans="1:9" x14ac:dyDescent="0.3">
      <c r="A11" s="19"/>
      <c r="B11" s="19"/>
      <c r="C11" s="19"/>
      <c r="D11" s="19"/>
      <c r="E11" s="19"/>
      <c r="F11" s="19"/>
      <c r="G11" s="19"/>
      <c r="H11" s="19"/>
      <c r="I11" s="19"/>
    </row>
    <row r="12" spans="1:9" ht="45.75" customHeight="1" x14ac:dyDescent="0.3">
      <c r="A12" s="40" t="s">
        <v>35</v>
      </c>
      <c r="B12" s="41"/>
      <c r="C12" s="41"/>
      <c r="D12" s="41"/>
      <c r="E12" s="41"/>
      <c r="F12" s="41"/>
      <c r="G12" s="41"/>
      <c r="H12" s="41"/>
      <c r="I12" s="41"/>
    </row>
    <row r="13" spans="1:9" x14ac:dyDescent="0.3">
      <c r="A13" s="20"/>
      <c r="B13" s="20"/>
      <c r="C13" s="20"/>
      <c r="D13" s="20"/>
      <c r="E13" s="20"/>
      <c r="F13" s="20"/>
      <c r="G13" s="20"/>
      <c r="H13" s="20"/>
      <c r="I13" s="20"/>
    </row>
    <row r="14" spans="1:9" x14ac:dyDescent="0.3">
      <c r="A14" s="19"/>
      <c r="B14" s="19"/>
      <c r="C14" s="19"/>
      <c r="D14" s="19"/>
      <c r="E14" s="19"/>
      <c r="F14" s="19"/>
      <c r="G14" s="19"/>
      <c r="H14" s="19"/>
      <c r="I14" s="19"/>
    </row>
    <row r="15" spans="1:9" ht="57" customHeight="1" x14ac:dyDescent="0.3">
      <c r="A15" s="42" t="s">
        <v>30</v>
      </c>
      <c r="B15" s="43"/>
      <c r="C15" s="43"/>
      <c r="D15" s="43"/>
      <c r="E15" s="43"/>
      <c r="F15" s="43"/>
      <c r="G15" s="43"/>
      <c r="H15" s="43"/>
      <c r="I15" s="43"/>
    </row>
    <row r="16" spans="1:9" x14ac:dyDescent="0.3">
      <c r="A16" s="19"/>
      <c r="B16" s="19"/>
      <c r="C16" s="19"/>
      <c r="D16" s="19"/>
      <c r="E16" s="19"/>
      <c r="F16" s="19"/>
      <c r="G16" s="19"/>
      <c r="H16" s="19"/>
      <c r="I16" s="19"/>
    </row>
    <row r="17" spans="1:11" x14ac:dyDescent="0.3">
      <c r="A17" s="13" t="s">
        <v>3</v>
      </c>
      <c r="B17" s="30" t="s">
        <v>33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14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ht="44.25" customHeight="1" x14ac:dyDescent="0.3">
      <c r="A19" s="15" t="s">
        <v>41</v>
      </c>
      <c r="B19" s="24" t="s">
        <v>23</v>
      </c>
      <c r="C19" s="24" t="s">
        <v>57</v>
      </c>
      <c r="D19" s="15" t="s">
        <v>58</v>
      </c>
      <c r="E19" s="15" t="s">
        <v>59</v>
      </c>
      <c r="F19" s="15" t="s">
        <v>60</v>
      </c>
      <c r="G19" s="15" t="s">
        <v>61</v>
      </c>
      <c r="H19" s="15" t="s">
        <v>62</v>
      </c>
      <c r="I19" s="15" t="s">
        <v>63</v>
      </c>
      <c r="J19" s="31" t="s">
        <v>64</v>
      </c>
      <c r="K19" s="32"/>
    </row>
    <row r="20" spans="1:11" ht="35.25" customHeight="1" x14ac:dyDescent="0.3">
      <c r="A20" s="15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37.5" x14ac:dyDescent="0.3">
      <c r="A21" s="15" t="s">
        <v>42</v>
      </c>
      <c r="B21" s="22" t="s">
        <v>5</v>
      </c>
      <c r="C21" s="22" t="s">
        <v>4</v>
      </c>
      <c r="D21" s="22" t="s">
        <v>5</v>
      </c>
      <c r="E21" s="22" t="s">
        <v>4</v>
      </c>
      <c r="F21" s="22" t="s">
        <v>5</v>
      </c>
      <c r="G21" s="22" t="s">
        <v>4</v>
      </c>
      <c r="H21" s="22" t="s">
        <v>5</v>
      </c>
      <c r="I21" s="22" t="s">
        <v>4</v>
      </c>
      <c r="J21" s="22" t="s">
        <v>5</v>
      </c>
      <c r="K21" s="22" t="s">
        <v>4</v>
      </c>
    </row>
    <row r="22" spans="1:11" ht="168.75" x14ac:dyDescent="0.3">
      <c r="A22" s="15" t="s">
        <v>65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210" customHeight="1" x14ac:dyDescent="0.3">
      <c r="A23" s="15" t="s">
        <v>97</v>
      </c>
      <c r="B23" s="21">
        <f>тарифы!I18</f>
        <v>9180.57</v>
      </c>
      <c r="C23" s="26">
        <f>тарифы!I19</f>
        <v>6273.57</v>
      </c>
      <c r="D23" s="22">
        <f>тарифы!I20</f>
        <v>11327.87</v>
      </c>
      <c r="E23" s="21">
        <f>тарифы!I21</f>
        <v>6599.65</v>
      </c>
      <c r="F23" s="21">
        <f>тарифы!I22</f>
        <v>12477.6</v>
      </c>
      <c r="G23" s="21">
        <f>тарифы!I23</f>
        <v>7086.7</v>
      </c>
      <c r="H23" s="21">
        <f>тарифы!I24</f>
        <v>13558.03</v>
      </c>
      <c r="I23" s="21">
        <f>тарифы!I25</f>
        <v>8011.92</v>
      </c>
      <c r="J23" s="21">
        <f>тарифы!I26</f>
        <v>16306.24</v>
      </c>
      <c r="K23" s="21">
        <f>тарифы!I27</f>
        <v>9097.5400000000009</v>
      </c>
    </row>
    <row r="24" spans="1:11" ht="75" x14ac:dyDescent="0.3">
      <c r="A24" s="18" t="s">
        <v>32</v>
      </c>
      <c r="B24" s="25">
        <f>B22*B23*1000</f>
        <v>0</v>
      </c>
      <c r="C24" s="25">
        <f t="shared" ref="C24:I24" si="0">C22*C23*1000</f>
        <v>0</v>
      </c>
      <c r="D24" s="25">
        <f t="shared" si="0"/>
        <v>0</v>
      </c>
      <c r="E24" s="25">
        <f t="shared" si="0"/>
        <v>0</v>
      </c>
      <c r="F24" s="25">
        <f t="shared" si="0"/>
        <v>0</v>
      </c>
      <c r="G24" s="25">
        <f t="shared" si="0"/>
        <v>0</v>
      </c>
      <c r="H24" s="25">
        <f t="shared" si="0"/>
        <v>0</v>
      </c>
      <c r="I24" s="25">
        <f t="shared" si="0"/>
        <v>0</v>
      </c>
      <c r="J24" s="25">
        <f t="shared" ref="J24:K24" si="1">J22*J23*1000</f>
        <v>0</v>
      </c>
      <c r="K24" s="25">
        <f t="shared" si="1"/>
        <v>0</v>
      </c>
    </row>
    <row r="26" spans="1:11" x14ac:dyDescent="0.3">
      <c r="A26" s="12"/>
      <c r="B26" s="12"/>
      <c r="C26" s="12"/>
      <c r="D26" s="12"/>
      <c r="E26" s="12"/>
      <c r="F26" s="12"/>
      <c r="G26" s="12"/>
      <c r="H26" s="12"/>
      <c r="I26" s="12"/>
    </row>
    <row r="29" spans="1:11" x14ac:dyDescent="0.3">
      <c r="A29" s="33" t="s">
        <v>21</v>
      </c>
      <c r="B29" s="33"/>
      <c r="C29" s="33"/>
      <c r="D29" s="33"/>
      <c r="E29" s="33"/>
      <c r="F29" s="33"/>
      <c r="G29" s="33"/>
      <c r="H29" s="33"/>
      <c r="I29" s="33"/>
    </row>
    <row r="31" spans="1:11" x14ac:dyDescent="0.3">
      <c r="A31" s="34" t="s">
        <v>3</v>
      </c>
      <c r="B31" s="34"/>
      <c r="C31" s="34"/>
      <c r="D31" s="34"/>
      <c r="E31" s="34"/>
      <c r="F31" s="30" t="s">
        <v>33</v>
      </c>
      <c r="G31" s="30"/>
      <c r="H31" s="30"/>
      <c r="I31" s="30"/>
    </row>
    <row r="32" spans="1:11" x14ac:dyDescent="0.3">
      <c r="A32" s="34" t="s">
        <v>36</v>
      </c>
      <c r="B32" s="34"/>
      <c r="C32" s="34"/>
      <c r="D32" s="34"/>
      <c r="E32" s="34"/>
      <c r="F32" s="37">
        <f>F10</f>
        <v>0</v>
      </c>
      <c r="G32" s="38"/>
      <c r="H32" s="38"/>
      <c r="I32" s="38"/>
    </row>
    <row r="33" spans="1:9" x14ac:dyDescent="0.3">
      <c r="A33" s="34" t="s">
        <v>32</v>
      </c>
      <c r="B33" s="34"/>
      <c r="C33" s="34"/>
      <c r="D33" s="34"/>
      <c r="E33" s="34"/>
      <c r="F33" s="37">
        <f>SUM(B24:K24)</f>
        <v>0</v>
      </c>
      <c r="G33" s="38"/>
      <c r="H33" s="38"/>
      <c r="I33" s="38"/>
    </row>
    <row r="34" spans="1:9" ht="34.5" customHeight="1" x14ac:dyDescent="0.3">
      <c r="A34" s="35" t="s">
        <v>37</v>
      </c>
      <c r="B34" s="36"/>
      <c r="C34" s="36"/>
      <c r="D34" s="36"/>
      <c r="E34" s="36"/>
      <c r="F34" s="39">
        <f>F32+F33</f>
        <v>0</v>
      </c>
      <c r="G34" s="30"/>
      <c r="H34" s="30"/>
      <c r="I34" s="30"/>
    </row>
  </sheetData>
  <sheetProtection password="82EE" sheet="1" objects="1" scenarios="1" selectLockedCells="1"/>
  <mergeCells count="32">
    <mergeCell ref="A12:I12"/>
    <mergeCell ref="A15:I15"/>
    <mergeCell ref="F8:I8"/>
    <mergeCell ref="A9:E9"/>
    <mergeCell ref="A1:I1"/>
    <mergeCell ref="A3:I3"/>
    <mergeCell ref="F5:I5"/>
    <mergeCell ref="F6:I6"/>
    <mergeCell ref="F7:I7"/>
    <mergeCell ref="A5:E5"/>
    <mergeCell ref="A6:E6"/>
    <mergeCell ref="A7:E7"/>
    <mergeCell ref="A8:E8"/>
    <mergeCell ref="A10:E10"/>
    <mergeCell ref="F9:I9"/>
    <mergeCell ref="F10:I10"/>
    <mergeCell ref="A32:E32"/>
    <mergeCell ref="A33:E33"/>
    <mergeCell ref="A34:E34"/>
    <mergeCell ref="F32:I32"/>
    <mergeCell ref="F33:I33"/>
    <mergeCell ref="F34:I34"/>
    <mergeCell ref="J18:K18"/>
    <mergeCell ref="B17:K17"/>
    <mergeCell ref="J19:K19"/>
    <mergeCell ref="A29:I29"/>
    <mergeCell ref="A31:E31"/>
    <mergeCell ref="F31:I31"/>
    <mergeCell ref="B18:C18"/>
    <mergeCell ref="D18:E18"/>
    <mergeCell ref="F18:G18"/>
    <mergeCell ref="H18:I18"/>
  </mergeCells>
  <dataValidations count="1">
    <dataValidation type="list" allowBlank="1" showInputMessage="1" showErrorMessage="1" sqref="B20:K20 F7">
      <formula1>ДаНет</formula1>
    </dataValidation>
  </dataValidations>
  <pageMargins left="0.70866141732283472" right="0.31496062992125984" top="0.35433070866141736" bottom="0.35433070866141736" header="0" footer="0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zoomScaleNormal="100" zoomScaleSheetLayoutView="100" workbookViewId="0">
      <selection activeCell="E8" sqref="E8:G8"/>
    </sheetView>
  </sheetViews>
  <sheetFormatPr defaultRowHeight="18.75" x14ac:dyDescent="0.3"/>
  <cols>
    <col min="1" max="1" width="45.28515625" style="11" customWidth="1"/>
    <col min="2" max="2" width="14.85546875" style="11" customWidth="1"/>
    <col min="3" max="3" width="12.28515625" style="11" customWidth="1"/>
    <col min="4" max="4" width="15.7109375" style="11" customWidth="1"/>
    <col min="5" max="5" width="14" style="11" customWidth="1"/>
    <col min="6" max="6" width="15" style="11" customWidth="1"/>
    <col min="7" max="7" width="12.42578125" style="11" customWidth="1"/>
    <col min="8" max="8" width="11.5703125" style="11" customWidth="1"/>
    <col min="9" max="9" width="12.7109375" style="11" customWidth="1"/>
    <col min="10" max="10" width="9.140625" style="11"/>
    <col min="11" max="11" width="9" style="11" customWidth="1"/>
    <col min="12" max="16384" width="9.140625" style="11"/>
  </cols>
  <sheetData>
    <row r="1" spans="1:7" x14ac:dyDescent="0.3">
      <c r="A1" s="43" t="s">
        <v>22</v>
      </c>
      <c r="B1" s="43"/>
      <c r="C1" s="43"/>
      <c r="D1" s="43"/>
      <c r="E1" s="43"/>
      <c r="F1" s="43"/>
      <c r="G1" s="43"/>
    </row>
    <row r="2" spans="1:7" x14ac:dyDescent="0.3">
      <c r="A2" s="19"/>
      <c r="B2" s="19"/>
      <c r="C2" s="19"/>
      <c r="D2" s="19"/>
      <c r="E2" s="19"/>
      <c r="F2" s="19"/>
      <c r="G2" s="19"/>
    </row>
    <row r="3" spans="1:7" ht="44.25" customHeight="1" x14ac:dyDescent="0.3">
      <c r="A3" s="42" t="s">
        <v>43</v>
      </c>
      <c r="B3" s="43"/>
      <c r="C3" s="43"/>
      <c r="D3" s="43"/>
      <c r="E3" s="43"/>
      <c r="F3" s="43"/>
      <c r="G3" s="43"/>
    </row>
    <row r="4" spans="1:7" x14ac:dyDescent="0.3">
      <c r="A4" s="19"/>
      <c r="B4" s="19"/>
      <c r="C4" s="19"/>
      <c r="D4" s="19"/>
      <c r="E4" s="19"/>
      <c r="F4" s="19"/>
      <c r="G4" s="19"/>
    </row>
    <row r="5" spans="1:7" x14ac:dyDescent="0.3">
      <c r="A5" s="56" t="s">
        <v>3</v>
      </c>
      <c r="B5" s="57"/>
      <c r="C5" s="57"/>
      <c r="D5" s="58"/>
      <c r="E5" s="59" t="s">
        <v>33</v>
      </c>
      <c r="F5" s="60"/>
      <c r="G5" s="61"/>
    </row>
    <row r="6" spans="1:7" x14ac:dyDescent="0.3">
      <c r="A6" s="73"/>
      <c r="B6" s="74"/>
      <c r="C6" s="74"/>
      <c r="D6" s="75"/>
      <c r="E6" s="73"/>
      <c r="F6" s="74"/>
      <c r="G6" s="75"/>
    </row>
    <row r="7" spans="1:7" x14ac:dyDescent="0.3">
      <c r="A7" s="56" t="s">
        <v>1</v>
      </c>
      <c r="B7" s="57"/>
      <c r="C7" s="57"/>
      <c r="D7" s="58"/>
      <c r="E7" s="46"/>
      <c r="F7" s="47"/>
      <c r="G7" s="48"/>
    </row>
    <row r="8" spans="1:7" ht="30.75" customHeight="1" x14ac:dyDescent="0.3">
      <c r="A8" s="66" t="s">
        <v>52</v>
      </c>
      <c r="B8" s="71"/>
      <c r="C8" s="71"/>
      <c r="D8" s="72"/>
      <c r="E8" s="44"/>
      <c r="F8" s="44"/>
      <c r="G8" s="44"/>
    </row>
    <row r="9" spans="1:7" ht="62.25" customHeight="1" x14ac:dyDescent="0.3">
      <c r="A9" s="66" t="s">
        <v>98</v>
      </c>
      <c r="B9" s="71"/>
      <c r="C9" s="71"/>
      <c r="D9" s="72"/>
      <c r="E9" s="76">
        <f>тарифы!G9</f>
        <v>0.45200000000000001</v>
      </c>
      <c r="F9" s="77"/>
      <c r="G9" s="78"/>
    </row>
    <row r="10" spans="1:7" ht="39.75" customHeight="1" x14ac:dyDescent="0.3">
      <c r="A10" s="67" t="s">
        <v>45</v>
      </c>
      <c r="B10" s="68"/>
      <c r="C10" s="68"/>
      <c r="D10" s="69"/>
      <c r="E10" s="63">
        <f>E8*E9*1000</f>
        <v>0</v>
      </c>
      <c r="F10" s="64"/>
      <c r="G10" s="65"/>
    </row>
    <row r="11" spans="1:7" x14ac:dyDescent="0.3">
      <c r="A11" s="19"/>
      <c r="B11" s="19"/>
      <c r="C11" s="19"/>
      <c r="D11" s="19"/>
      <c r="E11" s="19"/>
      <c r="F11" s="19"/>
      <c r="G11" s="19"/>
    </row>
    <row r="12" spans="1:7" ht="45.75" customHeight="1" x14ac:dyDescent="0.3">
      <c r="A12" s="40" t="s">
        <v>35</v>
      </c>
      <c r="B12" s="41"/>
      <c r="C12" s="41"/>
      <c r="D12" s="41"/>
      <c r="E12" s="41"/>
      <c r="F12" s="41"/>
      <c r="G12" s="41"/>
    </row>
    <row r="13" spans="1:7" x14ac:dyDescent="0.3">
      <c r="A13" s="20"/>
      <c r="B13" s="20"/>
      <c r="C13" s="20"/>
      <c r="D13" s="20"/>
      <c r="E13" s="20"/>
      <c r="F13" s="20"/>
      <c r="G13" s="20"/>
    </row>
    <row r="14" spans="1:7" x14ac:dyDescent="0.3">
      <c r="A14" s="19"/>
      <c r="B14" s="19"/>
      <c r="C14" s="19"/>
      <c r="D14" s="19"/>
      <c r="E14" s="19"/>
      <c r="F14" s="19"/>
      <c r="G14" s="19"/>
    </row>
    <row r="15" spans="1:7" ht="53.25" customHeight="1" x14ac:dyDescent="0.3">
      <c r="A15" s="42" t="s">
        <v>47</v>
      </c>
      <c r="B15" s="43"/>
      <c r="C15" s="43"/>
      <c r="D15" s="43"/>
      <c r="E15" s="43"/>
      <c r="F15" s="43"/>
      <c r="G15" s="43"/>
    </row>
    <row r="16" spans="1:7" x14ac:dyDescent="0.3">
      <c r="A16" s="19"/>
      <c r="B16" s="19"/>
      <c r="C16" s="19"/>
      <c r="D16" s="19"/>
      <c r="E16" s="19"/>
      <c r="F16" s="19"/>
      <c r="G16" s="19"/>
    </row>
    <row r="17" spans="1:9" x14ac:dyDescent="0.3">
      <c r="A17" s="13" t="s">
        <v>3</v>
      </c>
      <c r="B17" s="30" t="s">
        <v>33</v>
      </c>
      <c r="C17" s="30"/>
      <c r="D17" s="30"/>
      <c r="E17" s="30"/>
      <c r="F17" s="30"/>
      <c r="G17" s="30"/>
    </row>
    <row r="18" spans="1:9" x14ac:dyDescent="0.3">
      <c r="A18" s="14"/>
      <c r="B18" s="29"/>
      <c r="C18" s="29"/>
      <c r="D18" s="29"/>
      <c r="E18" s="29"/>
      <c r="F18" s="29"/>
      <c r="G18" s="29"/>
    </row>
    <row r="19" spans="1:9" ht="25.5" customHeight="1" x14ac:dyDescent="0.3">
      <c r="A19" s="15" t="s">
        <v>48</v>
      </c>
      <c r="B19" s="38" t="s">
        <v>49</v>
      </c>
      <c r="C19" s="38"/>
      <c r="D19" s="38" t="s">
        <v>50</v>
      </c>
      <c r="E19" s="38"/>
      <c r="F19" s="38" t="s">
        <v>67</v>
      </c>
      <c r="G19" s="38"/>
    </row>
    <row r="20" spans="1:9" ht="35.25" customHeight="1" x14ac:dyDescent="0.3">
      <c r="A20" s="15" t="s">
        <v>31</v>
      </c>
      <c r="B20" s="46"/>
      <c r="C20" s="48"/>
      <c r="D20" s="46"/>
      <c r="E20" s="48"/>
      <c r="F20" s="46"/>
      <c r="G20" s="48"/>
    </row>
    <row r="21" spans="1:9" x14ac:dyDescent="0.3">
      <c r="A21" s="15" t="s">
        <v>55</v>
      </c>
      <c r="B21" s="70" t="s">
        <v>4</v>
      </c>
      <c r="C21" s="54"/>
      <c r="D21" s="70" t="s">
        <v>4</v>
      </c>
      <c r="E21" s="54"/>
      <c r="F21" s="70" t="s">
        <v>4</v>
      </c>
      <c r="G21" s="54"/>
      <c r="H21" s="16"/>
      <c r="I21" s="16"/>
    </row>
    <row r="22" spans="1:9" ht="115.5" customHeight="1" x14ac:dyDescent="0.3">
      <c r="A22" s="15" t="s">
        <v>66</v>
      </c>
      <c r="B22" s="51"/>
      <c r="C22" s="52"/>
      <c r="D22" s="51"/>
      <c r="E22" s="52"/>
      <c r="F22" s="51"/>
      <c r="G22" s="52"/>
    </row>
    <row r="23" spans="1:9" ht="144.75" customHeight="1" x14ac:dyDescent="0.3">
      <c r="A23" s="15" t="s">
        <v>99</v>
      </c>
      <c r="B23" s="53">
        <f>тарифы!I28</f>
        <v>6462.68</v>
      </c>
      <c r="C23" s="54"/>
      <c r="D23" s="53">
        <f>тарифы!I29</f>
        <v>5947.05</v>
      </c>
      <c r="E23" s="54"/>
      <c r="F23" s="53">
        <f>тарифы!I30</f>
        <v>6873.43</v>
      </c>
      <c r="G23" s="55"/>
    </row>
    <row r="24" spans="1:9" ht="58.5" customHeight="1" x14ac:dyDescent="0.3">
      <c r="A24" s="18" t="s">
        <v>53</v>
      </c>
      <c r="B24" s="63">
        <f>B22*B23*1000</f>
        <v>0</v>
      </c>
      <c r="C24" s="65"/>
      <c r="D24" s="63">
        <f t="shared" ref="D24:F24" si="0">D22*D23*1000</f>
        <v>0</v>
      </c>
      <c r="E24" s="65"/>
      <c r="F24" s="63">
        <f t="shared" si="0"/>
        <v>0</v>
      </c>
      <c r="G24" s="65"/>
    </row>
    <row r="25" spans="1:9" x14ac:dyDescent="0.3">
      <c r="A25" s="19"/>
      <c r="B25" s="19"/>
      <c r="C25" s="19"/>
      <c r="D25" s="19"/>
      <c r="E25" s="19"/>
      <c r="F25" s="19"/>
      <c r="G25" s="19"/>
    </row>
    <row r="26" spans="1:9" x14ac:dyDescent="0.3">
      <c r="A26" s="20"/>
      <c r="B26" s="20"/>
      <c r="C26" s="20"/>
      <c r="D26" s="20"/>
      <c r="E26" s="20"/>
      <c r="F26" s="20"/>
      <c r="G26" s="20"/>
    </row>
    <row r="27" spans="1:9" x14ac:dyDescent="0.3">
      <c r="A27" s="19"/>
      <c r="B27" s="19"/>
      <c r="C27" s="19"/>
      <c r="D27" s="19"/>
      <c r="E27" s="19"/>
      <c r="F27" s="19"/>
      <c r="G27" s="19"/>
    </row>
    <row r="28" spans="1:9" x14ac:dyDescent="0.3">
      <c r="A28" s="19"/>
      <c r="B28" s="19"/>
      <c r="C28" s="19"/>
      <c r="D28" s="19"/>
      <c r="E28" s="19"/>
      <c r="F28" s="19"/>
      <c r="G28" s="19"/>
    </row>
    <row r="29" spans="1:9" ht="46.5" customHeight="1" x14ac:dyDescent="0.3">
      <c r="A29" s="42" t="s">
        <v>51</v>
      </c>
      <c r="B29" s="43"/>
      <c r="C29" s="43"/>
      <c r="D29" s="43"/>
      <c r="E29" s="43"/>
      <c r="F29" s="43"/>
      <c r="G29" s="43"/>
    </row>
    <row r="30" spans="1:9" x14ac:dyDescent="0.3">
      <c r="A30" s="19"/>
      <c r="B30" s="19"/>
      <c r="C30" s="19"/>
      <c r="D30" s="19"/>
      <c r="E30" s="19"/>
      <c r="F30" s="19"/>
      <c r="G30" s="19"/>
    </row>
    <row r="31" spans="1:9" x14ac:dyDescent="0.3">
      <c r="A31" s="56" t="s">
        <v>3</v>
      </c>
      <c r="B31" s="57"/>
      <c r="C31" s="57"/>
      <c r="D31" s="58"/>
      <c r="E31" s="59" t="s">
        <v>33</v>
      </c>
      <c r="F31" s="60"/>
      <c r="G31" s="61"/>
    </row>
    <row r="32" spans="1:9" ht="24.75" customHeight="1" x14ac:dyDescent="0.3">
      <c r="A32" s="56" t="s">
        <v>45</v>
      </c>
      <c r="B32" s="57"/>
      <c r="C32" s="57"/>
      <c r="D32" s="58"/>
      <c r="E32" s="53">
        <f>E10</f>
        <v>0</v>
      </c>
      <c r="F32" s="62"/>
      <c r="G32" s="55"/>
    </row>
    <row r="33" spans="1:7" ht="24" customHeight="1" x14ac:dyDescent="0.3">
      <c r="A33" s="66" t="s">
        <v>53</v>
      </c>
      <c r="B33" s="57"/>
      <c r="C33" s="57"/>
      <c r="D33" s="58"/>
      <c r="E33" s="53">
        <f>SUM(B24:G24)</f>
        <v>0</v>
      </c>
      <c r="F33" s="62"/>
      <c r="G33" s="55"/>
    </row>
    <row r="34" spans="1:7" ht="34.5" customHeight="1" x14ac:dyDescent="0.3">
      <c r="A34" s="67" t="s">
        <v>54</v>
      </c>
      <c r="B34" s="68"/>
      <c r="C34" s="68"/>
      <c r="D34" s="69"/>
      <c r="E34" s="63">
        <f>E32+E33</f>
        <v>0</v>
      </c>
      <c r="F34" s="64"/>
      <c r="G34" s="65"/>
    </row>
  </sheetData>
  <sheetProtection password="82EE" sheet="1" objects="1" scenarios="1" selectLockedCells="1"/>
  <mergeCells count="47">
    <mergeCell ref="B24:C24"/>
    <mergeCell ref="D24:E24"/>
    <mergeCell ref="F24:G24"/>
    <mergeCell ref="A1:G1"/>
    <mergeCell ref="A3:G3"/>
    <mergeCell ref="E5:G5"/>
    <mergeCell ref="E6:G6"/>
    <mergeCell ref="B18:C18"/>
    <mergeCell ref="D18:E18"/>
    <mergeCell ref="F18:G18"/>
    <mergeCell ref="E10:G10"/>
    <mergeCell ref="E7:G7"/>
    <mergeCell ref="E9:G9"/>
    <mergeCell ref="A9:D9"/>
    <mergeCell ref="A5:D5"/>
    <mergeCell ref="A6:D6"/>
    <mergeCell ref="E8:G8"/>
    <mergeCell ref="A8:D8"/>
    <mergeCell ref="A10:D10"/>
    <mergeCell ref="B20:C20"/>
    <mergeCell ref="D20:E20"/>
    <mergeCell ref="F20:G20"/>
    <mergeCell ref="B19:C19"/>
    <mergeCell ref="D19:E19"/>
    <mergeCell ref="F19:G19"/>
    <mergeCell ref="A7:D7"/>
    <mergeCell ref="E31:G31"/>
    <mergeCell ref="E32:G32"/>
    <mergeCell ref="E33:G33"/>
    <mergeCell ref="E34:G34"/>
    <mergeCell ref="A31:D31"/>
    <mergeCell ref="A32:D32"/>
    <mergeCell ref="A33:D33"/>
    <mergeCell ref="A34:D34"/>
    <mergeCell ref="A29:G29"/>
    <mergeCell ref="B21:C21"/>
    <mergeCell ref="D21:E21"/>
    <mergeCell ref="F21:G21"/>
    <mergeCell ref="A12:G12"/>
    <mergeCell ref="A15:G15"/>
    <mergeCell ref="B17:G17"/>
    <mergeCell ref="B22:C22"/>
    <mergeCell ref="D22:E22"/>
    <mergeCell ref="F22:G22"/>
    <mergeCell ref="B23:C23"/>
    <mergeCell ref="D23:E23"/>
    <mergeCell ref="F23:G23"/>
  </mergeCells>
  <dataValidations count="1">
    <dataValidation type="list" allowBlank="1" showInputMessage="1" showErrorMessage="1" sqref="F20 B20 D20 E7">
      <formula1>ДаНет</formula1>
    </dataValidation>
  </dataValidations>
  <pageMargins left="0.70866141732283472" right="0.31496062992125984" top="0.35433070866141736" bottom="0.35433070866141736" header="0" footer="0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6.7109375" style="96" customWidth="1"/>
    <col min="2" max="2" width="17.7109375" style="96" customWidth="1"/>
    <col min="3" max="4" width="9.28515625" style="96" bestFit="1" customWidth="1"/>
    <col min="5" max="5" width="11.7109375" style="96" customWidth="1"/>
    <col min="6" max="6" width="9.7109375" style="96" customWidth="1"/>
    <col min="7" max="7" width="10.5703125" style="96" customWidth="1"/>
    <col min="8" max="8" width="14.28515625" style="96" customWidth="1"/>
    <col min="9" max="9" width="11.85546875" style="96" customWidth="1"/>
    <col min="10" max="10" width="10.42578125" style="96" customWidth="1"/>
    <col min="11" max="256" width="9.140625" style="96"/>
    <col min="257" max="257" width="6.7109375" style="96" customWidth="1"/>
    <col min="258" max="258" width="17.7109375" style="96" customWidth="1"/>
    <col min="259" max="260" width="9.28515625" style="96" bestFit="1" customWidth="1"/>
    <col min="261" max="261" width="11.7109375" style="96" customWidth="1"/>
    <col min="262" max="262" width="9.7109375" style="96" customWidth="1"/>
    <col min="263" max="263" width="10.5703125" style="96" customWidth="1"/>
    <col min="264" max="264" width="14.28515625" style="96" customWidth="1"/>
    <col min="265" max="265" width="11.85546875" style="96" customWidth="1"/>
    <col min="266" max="266" width="10.42578125" style="96" customWidth="1"/>
    <col min="267" max="512" width="9.140625" style="96"/>
    <col min="513" max="513" width="6.7109375" style="96" customWidth="1"/>
    <col min="514" max="514" width="17.7109375" style="96" customWidth="1"/>
    <col min="515" max="516" width="9.28515625" style="96" bestFit="1" customWidth="1"/>
    <col min="517" max="517" width="11.7109375" style="96" customWidth="1"/>
    <col min="518" max="518" width="9.7109375" style="96" customWidth="1"/>
    <col min="519" max="519" width="10.5703125" style="96" customWidth="1"/>
    <col min="520" max="520" width="14.28515625" style="96" customWidth="1"/>
    <col min="521" max="521" width="11.85546875" style="96" customWidth="1"/>
    <col min="522" max="522" width="10.42578125" style="96" customWidth="1"/>
    <col min="523" max="768" width="9.140625" style="96"/>
    <col min="769" max="769" width="6.7109375" style="96" customWidth="1"/>
    <col min="770" max="770" width="17.7109375" style="96" customWidth="1"/>
    <col min="771" max="772" width="9.28515625" style="96" bestFit="1" customWidth="1"/>
    <col min="773" max="773" width="11.7109375" style="96" customWidth="1"/>
    <col min="774" max="774" width="9.7109375" style="96" customWidth="1"/>
    <col min="775" max="775" width="10.5703125" style="96" customWidth="1"/>
    <col min="776" max="776" width="14.28515625" style="96" customWidth="1"/>
    <col min="777" max="777" width="11.85546875" style="96" customWidth="1"/>
    <col min="778" max="778" width="10.42578125" style="96" customWidth="1"/>
    <col min="779" max="1024" width="9.140625" style="96"/>
    <col min="1025" max="1025" width="6.7109375" style="96" customWidth="1"/>
    <col min="1026" max="1026" width="17.7109375" style="96" customWidth="1"/>
    <col min="1027" max="1028" width="9.28515625" style="96" bestFit="1" customWidth="1"/>
    <col min="1029" max="1029" width="11.7109375" style="96" customWidth="1"/>
    <col min="1030" max="1030" width="9.7109375" style="96" customWidth="1"/>
    <col min="1031" max="1031" width="10.5703125" style="96" customWidth="1"/>
    <col min="1032" max="1032" width="14.28515625" style="96" customWidth="1"/>
    <col min="1033" max="1033" width="11.85546875" style="96" customWidth="1"/>
    <col min="1034" max="1034" width="10.42578125" style="96" customWidth="1"/>
    <col min="1035" max="1280" width="9.140625" style="96"/>
    <col min="1281" max="1281" width="6.7109375" style="96" customWidth="1"/>
    <col min="1282" max="1282" width="17.7109375" style="96" customWidth="1"/>
    <col min="1283" max="1284" width="9.28515625" style="96" bestFit="1" customWidth="1"/>
    <col min="1285" max="1285" width="11.7109375" style="96" customWidth="1"/>
    <col min="1286" max="1286" width="9.7109375" style="96" customWidth="1"/>
    <col min="1287" max="1287" width="10.5703125" style="96" customWidth="1"/>
    <col min="1288" max="1288" width="14.28515625" style="96" customWidth="1"/>
    <col min="1289" max="1289" width="11.85546875" style="96" customWidth="1"/>
    <col min="1290" max="1290" width="10.42578125" style="96" customWidth="1"/>
    <col min="1291" max="1536" width="9.140625" style="96"/>
    <col min="1537" max="1537" width="6.7109375" style="96" customWidth="1"/>
    <col min="1538" max="1538" width="17.7109375" style="96" customWidth="1"/>
    <col min="1539" max="1540" width="9.28515625" style="96" bestFit="1" customWidth="1"/>
    <col min="1541" max="1541" width="11.7109375" style="96" customWidth="1"/>
    <col min="1542" max="1542" width="9.7109375" style="96" customWidth="1"/>
    <col min="1543" max="1543" width="10.5703125" style="96" customWidth="1"/>
    <col min="1544" max="1544" width="14.28515625" style="96" customWidth="1"/>
    <col min="1545" max="1545" width="11.85546875" style="96" customWidth="1"/>
    <col min="1546" max="1546" width="10.42578125" style="96" customWidth="1"/>
    <col min="1547" max="1792" width="9.140625" style="96"/>
    <col min="1793" max="1793" width="6.7109375" style="96" customWidth="1"/>
    <col min="1794" max="1794" width="17.7109375" style="96" customWidth="1"/>
    <col min="1795" max="1796" width="9.28515625" style="96" bestFit="1" customWidth="1"/>
    <col min="1797" max="1797" width="11.7109375" style="96" customWidth="1"/>
    <col min="1798" max="1798" width="9.7109375" style="96" customWidth="1"/>
    <col min="1799" max="1799" width="10.5703125" style="96" customWidth="1"/>
    <col min="1800" max="1800" width="14.28515625" style="96" customWidth="1"/>
    <col min="1801" max="1801" width="11.85546875" style="96" customWidth="1"/>
    <col min="1802" max="1802" width="10.42578125" style="96" customWidth="1"/>
    <col min="1803" max="2048" width="9.140625" style="96"/>
    <col min="2049" max="2049" width="6.7109375" style="96" customWidth="1"/>
    <col min="2050" max="2050" width="17.7109375" style="96" customWidth="1"/>
    <col min="2051" max="2052" width="9.28515625" style="96" bestFit="1" customWidth="1"/>
    <col min="2053" max="2053" width="11.7109375" style="96" customWidth="1"/>
    <col min="2054" max="2054" width="9.7109375" style="96" customWidth="1"/>
    <col min="2055" max="2055" width="10.5703125" style="96" customWidth="1"/>
    <col min="2056" max="2056" width="14.28515625" style="96" customWidth="1"/>
    <col min="2057" max="2057" width="11.85546875" style="96" customWidth="1"/>
    <col min="2058" max="2058" width="10.42578125" style="96" customWidth="1"/>
    <col min="2059" max="2304" width="9.140625" style="96"/>
    <col min="2305" max="2305" width="6.7109375" style="96" customWidth="1"/>
    <col min="2306" max="2306" width="17.7109375" style="96" customWidth="1"/>
    <col min="2307" max="2308" width="9.28515625" style="96" bestFit="1" customWidth="1"/>
    <col min="2309" max="2309" width="11.7109375" style="96" customWidth="1"/>
    <col min="2310" max="2310" width="9.7109375" style="96" customWidth="1"/>
    <col min="2311" max="2311" width="10.5703125" style="96" customWidth="1"/>
    <col min="2312" max="2312" width="14.28515625" style="96" customWidth="1"/>
    <col min="2313" max="2313" width="11.85546875" style="96" customWidth="1"/>
    <col min="2314" max="2314" width="10.42578125" style="96" customWidth="1"/>
    <col min="2315" max="2560" width="9.140625" style="96"/>
    <col min="2561" max="2561" width="6.7109375" style="96" customWidth="1"/>
    <col min="2562" max="2562" width="17.7109375" style="96" customWidth="1"/>
    <col min="2563" max="2564" width="9.28515625" style="96" bestFit="1" customWidth="1"/>
    <col min="2565" max="2565" width="11.7109375" style="96" customWidth="1"/>
    <col min="2566" max="2566" width="9.7109375" style="96" customWidth="1"/>
    <col min="2567" max="2567" width="10.5703125" style="96" customWidth="1"/>
    <col min="2568" max="2568" width="14.28515625" style="96" customWidth="1"/>
    <col min="2569" max="2569" width="11.85546875" style="96" customWidth="1"/>
    <col min="2570" max="2570" width="10.42578125" style="96" customWidth="1"/>
    <col min="2571" max="2816" width="9.140625" style="96"/>
    <col min="2817" max="2817" width="6.7109375" style="96" customWidth="1"/>
    <col min="2818" max="2818" width="17.7109375" style="96" customWidth="1"/>
    <col min="2819" max="2820" width="9.28515625" style="96" bestFit="1" customWidth="1"/>
    <col min="2821" max="2821" width="11.7109375" style="96" customWidth="1"/>
    <col min="2822" max="2822" width="9.7109375" style="96" customWidth="1"/>
    <col min="2823" max="2823" width="10.5703125" style="96" customWidth="1"/>
    <col min="2824" max="2824" width="14.28515625" style="96" customWidth="1"/>
    <col min="2825" max="2825" width="11.85546875" style="96" customWidth="1"/>
    <col min="2826" max="2826" width="10.42578125" style="96" customWidth="1"/>
    <col min="2827" max="3072" width="9.140625" style="96"/>
    <col min="3073" max="3073" width="6.7109375" style="96" customWidth="1"/>
    <col min="3074" max="3074" width="17.7109375" style="96" customWidth="1"/>
    <col min="3075" max="3076" width="9.28515625" style="96" bestFit="1" customWidth="1"/>
    <col min="3077" max="3077" width="11.7109375" style="96" customWidth="1"/>
    <col min="3078" max="3078" width="9.7109375" style="96" customWidth="1"/>
    <col min="3079" max="3079" width="10.5703125" style="96" customWidth="1"/>
    <col min="3080" max="3080" width="14.28515625" style="96" customWidth="1"/>
    <col min="3081" max="3081" width="11.85546875" style="96" customWidth="1"/>
    <col min="3082" max="3082" width="10.42578125" style="96" customWidth="1"/>
    <col min="3083" max="3328" width="9.140625" style="96"/>
    <col min="3329" max="3329" width="6.7109375" style="96" customWidth="1"/>
    <col min="3330" max="3330" width="17.7109375" style="96" customWidth="1"/>
    <col min="3331" max="3332" width="9.28515625" style="96" bestFit="1" customWidth="1"/>
    <col min="3333" max="3333" width="11.7109375" style="96" customWidth="1"/>
    <col min="3334" max="3334" width="9.7109375" style="96" customWidth="1"/>
    <col min="3335" max="3335" width="10.5703125" style="96" customWidth="1"/>
    <col min="3336" max="3336" width="14.28515625" style="96" customWidth="1"/>
    <col min="3337" max="3337" width="11.85546875" style="96" customWidth="1"/>
    <col min="3338" max="3338" width="10.42578125" style="96" customWidth="1"/>
    <col min="3339" max="3584" width="9.140625" style="96"/>
    <col min="3585" max="3585" width="6.7109375" style="96" customWidth="1"/>
    <col min="3586" max="3586" width="17.7109375" style="96" customWidth="1"/>
    <col min="3587" max="3588" width="9.28515625" style="96" bestFit="1" customWidth="1"/>
    <col min="3589" max="3589" width="11.7109375" style="96" customWidth="1"/>
    <col min="3590" max="3590" width="9.7109375" style="96" customWidth="1"/>
    <col min="3591" max="3591" width="10.5703125" style="96" customWidth="1"/>
    <col min="3592" max="3592" width="14.28515625" style="96" customWidth="1"/>
    <col min="3593" max="3593" width="11.85546875" style="96" customWidth="1"/>
    <col min="3594" max="3594" width="10.42578125" style="96" customWidth="1"/>
    <col min="3595" max="3840" width="9.140625" style="96"/>
    <col min="3841" max="3841" width="6.7109375" style="96" customWidth="1"/>
    <col min="3842" max="3842" width="17.7109375" style="96" customWidth="1"/>
    <col min="3843" max="3844" width="9.28515625" style="96" bestFit="1" customWidth="1"/>
    <col min="3845" max="3845" width="11.7109375" style="96" customWidth="1"/>
    <col min="3846" max="3846" width="9.7109375" style="96" customWidth="1"/>
    <col min="3847" max="3847" width="10.5703125" style="96" customWidth="1"/>
    <col min="3848" max="3848" width="14.28515625" style="96" customWidth="1"/>
    <col min="3849" max="3849" width="11.85546875" style="96" customWidth="1"/>
    <col min="3850" max="3850" width="10.42578125" style="96" customWidth="1"/>
    <col min="3851" max="4096" width="9.140625" style="96"/>
    <col min="4097" max="4097" width="6.7109375" style="96" customWidth="1"/>
    <col min="4098" max="4098" width="17.7109375" style="96" customWidth="1"/>
    <col min="4099" max="4100" width="9.28515625" style="96" bestFit="1" customWidth="1"/>
    <col min="4101" max="4101" width="11.7109375" style="96" customWidth="1"/>
    <col min="4102" max="4102" width="9.7109375" style="96" customWidth="1"/>
    <col min="4103" max="4103" width="10.5703125" style="96" customWidth="1"/>
    <col min="4104" max="4104" width="14.28515625" style="96" customWidth="1"/>
    <col min="4105" max="4105" width="11.85546875" style="96" customWidth="1"/>
    <col min="4106" max="4106" width="10.42578125" style="96" customWidth="1"/>
    <col min="4107" max="4352" width="9.140625" style="96"/>
    <col min="4353" max="4353" width="6.7109375" style="96" customWidth="1"/>
    <col min="4354" max="4354" width="17.7109375" style="96" customWidth="1"/>
    <col min="4355" max="4356" width="9.28515625" style="96" bestFit="1" customWidth="1"/>
    <col min="4357" max="4357" width="11.7109375" style="96" customWidth="1"/>
    <col min="4358" max="4358" width="9.7109375" style="96" customWidth="1"/>
    <col min="4359" max="4359" width="10.5703125" style="96" customWidth="1"/>
    <col min="4360" max="4360" width="14.28515625" style="96" customWidth="1"/>
    <col min="4361" max="4361" width="11.85546875" style="96" customWidth="1"/>
    <col min="4362" max="4362" width="10.42578125" style="96" customWidth="1"/>
    <col min="4363" max="4608" width="9.140625" style="96"/>
    <col min="4609" max="4609" width="6.7109375" style="96" customWidth="1"/>
    <col min="4610" max="4610" width="17.7109375" style="96" customWidth="1"/>
    <col min="4611" max="4612" width="9.28515625" style="96" bestFit="1" customWidth="1"/>
    <col min="4613" max="4613" width="11.7109375" style="96" customWidth="1"/>
    <col min="4614" max="4614" width="9.7109375" style="96" customWidth="1"/>
    <col min="4615" max="4615" width="10.5703125" style="96" customWidth="1"/>
    <col min="4616" max="4616" width="14.28515625" style="96" customWidth="1"/>
    <col min="4617" max="4617" width="11.85546875" style="96" customWidth="1"/>
    <col min="4618" max="4618" width="10.42578125" style="96" customWidth="1"/>
    <col min="4619" max="4864" width="9.140625" style="96"/>
    <col min="4865" max="4865" width="6.7109375" style="96" customWidth="1"/>
    <col min="4866" max="4866" width="17.7109375" style="96" customWidth="1"/>
    <col min="4867" max="4868" width="9.28515625" style="96" bestFit="1" customWidth="1"/>
    <col min="4869" max="4869" width="11.7109375" style="96" customWidth="1"/>
    <col min="4870" max="4870" width="9.7109375" style="96" customWidth="1"/>
    <col min="4871" max="4871" width="10.5703125" style="96" customWidth="1"/>
    <col min="4872" max="4872" width="14.28515625" style="96" customWidth="1"/>
    <col min="4873" max="4873" width="11.85546875" style="96" customWidth="1"/>
    <col min="4874" max="4874" width="10.42578125" style="96" customWidth="1"/>
    <col min="4875" max="5120" width="9.140625" style="96"/>
    <col min="5121" max="5121" width="6.7109375" style="96" customWidth="1"/>
    <col min="5122" max="5122" width="17.7109375" style="96" customWidth="1"/>
    <col min="5123" max="5124" width="9.28515625" style="96" bestFit="1" customWidth="1"/>
    <col min="5125" max="5125" width="11.7109375" style="96" customWidth="1"/>
    <col min="5126" max="5126" width="9.7109375" style="96" customWidth="1"/>
    <col min="5127" max="5127" width="10.5703125" style="96" customWidth="1"/>
    <col min="5128" max="5128" width="14.28515625" style="96" customWidth="1"/>
    <col min="5129" max="5129" width="11.85546875" style="96" customWidth="1"/>
    <col min="5130" max="5130" width="10.42578125" style="96" customWidth="1"/>
    <col min="5131" max="5376" width="9.140625" style="96"/>
    <col min="5377" max="5377" width="6.7109375" style="96" customWidth="1"/>
    <col min="5378" max="5378" width="17.7109375" style="96" customWidth="1"/>
    <col min="5379" max="5380" width="9.28515625" style="96" bestFit="1" customWidth="1"/>
    <col min="5381" max="5381" width="11.7109375" style="96" customWidth="1"/>
    <col min="5382" max="5382" width="9.7109375" style="96" customWidth="1"/>
    <col min="5383" max="5383" width="10.5703125" style="96" customWidth="1"/>
    <col min="5384" max="5384" width="14.28515625" style="96" customWidth="1"/>
    <col min="5385" max="5385" width="11.85546875" style="96" customWidth="1"/>
    <col min="5386" max="5386" width="10.42578125" style="96" customWidth="1"/>
    <col min="5387" max="5632" width="9.140625" style="96"/>
    <col min="5633" max="5633" width="6.7109375" style="96" customWidth="1"/>
    <col min="5634" max="5634" width="17.7109375" style="96" customWidth="1"/>
    <col min="5635" max="5636" width="9.28515625" style="96" bestFit="1" customWidth="1"/>
    <col min="5637" max="5637" width="11.7109375" style="96" customWidth="1"/>
    <col min="5638" max="5638" width="9.7109375" style="96" customWidth="1"/>
    <col min="5639" max="5639" width="10.5703125" style="96" customWidth="1"/>
    <col min="5640" max="5640" width="14.28515625" style="96" customWidth="1"/>
    <col min="5641" max="5641" width="11.85546875" style="96" customWidth="1"/>
    <col min="5642" max="5642" width="10.42578125" style="96" customWidth="1"/>
    <col min="5643" max="5888" width="9.140625" style="96"/>
    <col min="5889" max="5889" width="6.7109375" style="96" customWidth="1"/>
    <col min="5890" max="5890" width="17.7109375" style="96" customWidth="1"/>
    <col min="5891" max="5892" width="9.28515625" style="96" bestFit="1" customWidth="1"/>
    <col min="5893" max="5893" width="11.7109375" style="96" customWidth="1"/>
    <col min="5894" max="5894" width="9.7109375" style="96" customWidth="1"/>
    <col min="5895" max="5895" width="10.5703125" style="96" customWidth="1"/>
    <col min="5896" max="5896" width="14.28515625" style="96" customWidth="1"/>
    <col min="5897" max="5897" width="11.85546875" style="96" customWidth="1"/>
    <col min="5898" max="5898" width="10.42578125" style="96" customWidth="1"/>
    <col min="5899" max="6144" width="9.140625" style="96"/>
    <col min="6145" max="6145" width="6.7109375" style="96" customWidth="1"/>
    <col min="6146" max="6146" width="17.7109375" style="96" customWidth="1"/>
    <col min="6147" max="6148" width="9.28515625" style="96" bestFit="1" customWidth="1"/>
    <col min="6149" max="6149" width="11.7109375" style="96" customWidth="1"/>
    <col min="6150" max="6150" width="9.7109375" style="96" customWidth="1"/>
    <col min="6151" max="6151" width="10.5703125" style="96" customWidth="1"/>
    <col min="6152" max="6152" width="14.28515625" style="96" customWidth="1"/>
    <col min="6153" max="6153" width="11.85546875" style="96" customWidth="1"/>
    <col min="6154" max="6154" width="10.42578125" style="96" customWidth="1"/>
    <col min="6155" max="6400" width="9.140625" style="96"/>
    <col min="6401" max="6401" width="6.7109375" style="96" customWidth="1"/>
    <col min="6402" max="6402" width="17.7109375" style="96" customWidth="1"/>
    <col min="6403" max="6404" width="9.28515625" style="96" bestFit="1" customWidth="1"/>
    <col min="6405" max="6405" width="11.7109375" style="96" customWidth="1"/>
    <col min="6406" max="6406" width="9.7109375" style="96" customWidth="1"/>
    <col min="6407" max="6407" width="10.5703125" style="96" customWidth="1"/>
    <col min="6408" max="6408" width="14.28515625" style="96" customWidth="1"/>
    <col min="6409" max="6409" width="11.85546875" style="96" customWidth="1"/>
    <col min="6410" max="6410" width="10.42578125" style="96" customWidth="1"/>
    <col min="6411" max="6656" width="9.140625" style="96"/>
    <col min="6657" max="6657" width="6.7109375" style="96" customWidth="1"/>
    <col min="6658" max="6658" width="17.7109375" style="96" customWidth="1"/>
    <col min="6659" max="6660" width="9.28515625" style="96" bestFit="1" customWidth="1"/>
    <col min="6661" max="6661" width="11.7109375" style="96" customWidth="1"/>
    <col min="6662" max="6662" width="9.7109375" style="96" customWidth="1"/>
    <col min="6663" max="6663" width="10.5703125" style="96" customWidth="1"/>
    <col min="6664" max="6664" width="14.28515625" style="96" customWidth="1"/>
    <col min="6665" max="6665" width="11.85546875" style="96" customWidth="1"/>
    <col min="6666" max="6666" width="10.42578125" style="96" customWidth="1"/>
    <col min="6667" max="6912" width="9.140625" style="96"/>
    <col min="6913" max="6913" width="6.7109375" style="96" customWidth="1"/>
    <col min="6914" max="6914" width="17.7109375" style="96" customWidth="1"/>
    <col min="6915" max="6916" width="9.28515625" style="96" bestFit="1" customWidth="1"/>
    <col min="6917" max="6917" width="11.7109375" style="96" customWidth="1"/>
    <col min="6918" max="6918" width="9.7109375" style="96" customWidth="1"/>
    <col min="6919" max="6919" width="10.5703125" style="96" customWidth="1"/>
    <col min="6920" max="6920" width="14.28515625" style="96" customWidth="1"/>
    <col min="6921" max="6921" width="11.85546875" style="96" customWidth="1"/>
    <col min="6922" max="6922" width="10.42578125" style="96" customWidth="1"/>
    <col min="6923" max="7168" width="9.140625" style="96"/>
    <col min="7169" max="7169" width="6.7109375" style="96" customWidth="1"/>
    <col min="7170" max="7170" width="17.7109375" style="96" customWidth="1"/>
    <col min="7171" max="7172" width="9.28515625" style="96" bestFit="1" customWidth="1"/>
    <col min="7173" max="7173" width="11.7109375" style="96" customWidth="1"/>
    <col min="7174" max="7174" width="9.7109375" style="96" customWidth="1"/>
    <col min="7175" max="7175" width="10.5703125" style="96" customWidth="1"/>
    <col min="7176" max="7176" width="14.28515625" style="96" customWidth="1"/>
    <col min="7177" max="7177" width="11.85546875" style="96" customWidth="1"/>
    <col min="7178" max="7178" width="10.42578125" style="96" customWidth="1"/>
    <col min="7179" max="7424" width="9.140625" style="96"/>
    <col min="7425" max="7425" width="6.7109375" style="96" customWidth="1"/>
    <col min="7426" max="7426" width="17.7109375" style="96" customWidth="1"/>
    <col min="7427" max="7428" width="9.28515625" style="96" bestFit="1" customWidth="1"/>
    <col min="7429" max="7429" width="11.7109375" style="96" customWidth="1"/>
    <col min="7430" max="7430" width="9.7109375" style="96" customWidth="1"/>
    <col min="7431" max="7431" width="10.5703125" style="96" customWidth="1"/>
    <col min="7432" max="7432" width="14.28515625" style="96" customWidth="1"/>
    <col min="7433" max="7433" width="11.85546875" style="96" customWidth="1"/>
    <col min="7434" max="7434" width="10.42578125" style="96" customWidth="1"/>
    <col min="7435" max="7680" width="9.140625" style="96"/>
    <col min="7681" max="7681" width="6.7109375" style="96" customWidth="1"/>
    <col min="7682" max="7682" width="17.7109375" style="96" customWidth="1"/>
    <col min="7683" max="7684" width="9.28515625" style="96" bestFit="1" customWidth="1"/>
    <col min="7685" max="7685" width="11.7109375" style="96" customWidth="1"/>
    <col min="7686" max="7686" width="9.7109375" style="96" customWidth="1"/>
    <col min="7687" max="7687" width="10.5703125" style="96" customWidth="1"/>
    <col min="7688" max="7688" width="14.28515625" style="96" customWidth="1"/>
    <col min="7689" max="7689" width="11.85546875" style="96" customWidth="1"/>
    <col min="7690" max="7690" width="10.42578125" style="96" customWidth="1"/>
    <col min="7691" max="7936" width="9.140625" style="96"/>
    <col min="7937" max="7937" width="6.7109375" style="96" customWidth="1"/>
    <col min="7938" max="7938" width="17.7109375" style="96" customWidth="1"/>
    <col min="7939" max="7940" width="9.28515625" style="96" bestFit="1" customWidth="1"/>
    <col min="7941" max="7941" width="11.7109375" style="96" customWidth="1"/>
    <col min="7942" max="7942" width="9.7109375" style="96" customWidth="1"/>
    <col min="7943" max="7943" width="10.5703125" style="96" customWidth="1"/>
    <col min="7944" max="7944" width="14.28515625" style="96" customWidth="1"/>
    <col min="7945" max="7945" width="11.85546875" style="96" customWidth="1"/>
    <col min="7946" max="7946" width="10.42578125" style="96" customWidth="1"/>
    <col min="7947" max="8192" width="9.140625" style="96"/>
    <col min="8193" max="8193" width="6.7109375" style="96" customWidth="1"/>
    <col min="8194" max="8194" width="17.7109375" style="96" customWidth="1"/>
    <col min="8195" max="8196" width="9.28515625" style="96" bestFit="1" customWidth="1"/>
    <col min="8197" max="8197" width="11.7109375" style="96" customWidth="1"/>
    <col min="8198" max="8198" width="9.7109375" style="96" customWidth="1"/>
    <col min="8199" max="8199" width="10.5703125" style="96" customWidth="1"/>
    <col min="8200" max="8200" width="14.28515625" style="96" customWidth="1"/>
    <col min="8201" max="8201" width="11.85546875" style="96" customWidth="1"/>
    <col min="8202" max="8202" width="10.42578125" style="96" customWidth="1"/>
    <col min="8203" max="8448" width="9.140625" style="96"/>
    <col min="8449" max="8449" width="6.7109375" style="96" customWidth="1"/>
    <col min="8450" max="8450" width="17.7109375" style="96" customWidth="1"/>
    <col min="8451" max="8452" width="9.28515625" style="96" bestFit="1" customWidth="1"/>
    <col min="8453" max="8453" width="11.7109375" style="96" customWidth="1"/>
    <col min="8454" max="8454" width="9.7109375" style="96" customWidth="1"/>
    <col min="8455" max="8455" width="10.5703125" style="96" customWidth="1"/>
    <col min="8456" max="8456" width="14.28515625" style="96" customWidth="1"/>
    <col min="8457" max="8457" width="11.85546875" style="96" customWidth="1"/>
    <col min="8458" max="8458" width="10.42578125" style="96" customWidth="1"/>
    <col min="8459" max="8704" width="9.140625" style="96"/>
    <col min="8705" max="8705" width="6.7109375" style="96" customWidth="1"/>
    <col min="8706" max="8706" width="17.7109375" style="96" customWidth="1"/>
    <col min="8707" max="8708" width="9.28515625" style="96" bestFit="1" customWidth="1"/>
    <col min="8709" max="8709" width="11.7109375" style="96" customWidth="1"/>
    <col min="8710" max="8710" width="9.7109375" style="96" customWidth="1"/>
    <col min="8711" max="8711" width="10.5703125" style="96" customWidth="1"/>
    <col min="8712" max="8712" width="14.28515625" style="96" customWidth="1"/>
    <col min="8713" max="8713" width="11.85546875" style="96" customWidth="1"/>
    <col min="8714" max="8714" width="10.42578125" style="96" customWidth="1"/>
    <col min="8715" max="8960" width="9.140625" style="96"/>
    <col min="8961" max="8961" width="6.7109375" style="96" customWidth="1"/>
    <col min="8962" max="8962" width="17.7109375" style="96" customWidth="1"/>
    <col min="8963" max="8964" width="9.28515625" style="96" bestFit="1" customWidth="1"/>
    <col min="8965" max="8965" width="11.7109375" style="96" customWidth="1"/>
    <col min="8966" max="8966" width="9.7109375" style="96" customWidth="1"/>
    <col min="8967" max="8967" width="10.5703125" style="96" customWidth="1"/>
    <col min="8968" max="8968" width="14.28515625" style="96" customWidth="1"/>
    <col min="8969" max="8969" width="11.85546875" style="96" customWidth="1"/>
    <col min="8970" max="8970" width="10.42578125" style="96" customWidth="1"/>
    <col min="8971" max="9216" width="9.140625" style="96"/>
    <col min="9217" max="9217" width="6.7109375" style="96" customWidth="1"/>
    <col min="9218" max="9218" width="17.7109375" style="96" customWidth="1"/>
    <col min="9219" max="9220" width="9.28515625" style="96" bestFit="1" customWidth="1"/>
    <col min="9221" max="9221" width="11.7109375" style="96" customWidth="1"/>
    <col min="9222" max="9222" width="9.7109375" style="96" customWidth="1"/>
    <col min="9223" max="9223" width="10.5703125" style="96" customWidth="1"/>
    <col min="9224" max="9224" width="14.28515625" style="96" customWidth="1"/>
    <col min="9225" max="9225" width="11.85546875" style="96" customWidth="1"/>
    <col min="9226" max="9226" width="10.42578125" style="96" customWidth="1"/>
    <col min="9227" max="9472" width="9.140625" style="96"/>
    <col min="9473" max="9473" width="6.7109375" style="96" customWidth="1"/>
    <col min="9474" max="9474" width="17.7109375" style="96" customWidth="1"/>
    <col min="9475" max="9476" width="9.28515625" style="96" bestFit="1" customWidth="1"/>
    <col min="9477" max="9477" width="11.7109375" style="96" customWidth="1"/>
    <col min="9478" max="9478" width="9.7109375" style="96" customWidth="1"/>
    <col min="9479" max="9479" width="10.5703125" style="96" customWidth="1"/>
    <col min="9480" max="9480" width="14.28515625" style="96" customWidth="1"/>
    <col min="9481" max="9481" width="11.85546875" style="96" customWidth="1"/>
    <col min="9482" max="9482" width="10.42578125" style="96" customWidth="1"/>
    <col min="9483" max="9728" width="9.140625" style="96"/>
    <col min="9729" max="9729" width="6.7109375" style="96" customWidth="1"/>
    <col min="9730" max="9730" width="17.7109375" style="96" customWidth="1"/>
    <col min="9731" max="9732" width="9.28515625" style="96" bestFit="1" customWidth="1"/>
    <col min="9733" max="9733" width="11.7109375" style="96" customWidth="1"/>
    <col min="9734" max="9734" width="9.7109375" style="96" customWidth="1"/>
    <col min="9735" max="9735" width="10.5703125" style="96" customWidth="1"/>
    <col min="9736" max="9736" width="14.28515625" style="96" customWidth="1"/>
    <col min="9737" max="9737" width="11.85546875" style="96" customWidth="1"/>
    <col min="9738" max="9738" width="10.42578125" style="96" customWidth="1"/>
    <col min="9739" max="9984" width="9.140625" style="96"/>
    <col min="9985" max="9985" width="6.7109375" style="96" customWidth="1"/>
    <col min="9986" max="9986" width="17.7109375" style="96" customWidth="1"/>
    <col min="9987" max="9988" width="9.28515625" style="96" bestFit="1" customWidth="1"/>
    <col min="9989" max="9989" width="11.7109375" style="96" customWidth="1"/>
    <col min="9990" max="9990" width="9.7109375" style="96" customWidth="1"/>
    <col min="9991" max="9991" width="10.5703125" style="96" customWidth="1"/>
    <col min="9992" max="9992" width="14.28515625" style="96" customWidth="1"/>
    <col min="9993" max="9993" width="11.85546875" style="96" customWidth="1"/>
    <col min="9994" max="9994" width="10.42578125" style="96" customWidth="1"/>
    <col min="9995" max="10240" width="9.140625" style="96"/>
    <col min="10241" max="10241" width="6.7109375" style="96" customWidth="1"/>
    <col min="10242" max="10242" width="17.7109375" style="96" customWidth="1"/>
    <col min="10243" max="10244" width="9.28515625" style="96" bestFit="1" customWidth="1"/>
    <col min="10245" max="10245" width="11.7109375" style="96" customWidth="1"/>
    <col min="10246" max="10246" width="9.7109375" style="96" customWidth="1"/>
    <col min="10247" max="10247" width="10.5703125" style="96" customWidth="1"/>
    <col min="10248" max="10248" width="14.28515625" style="96" customWidth="1"/>
    <col min="10249" max="10249" width="11.85546875" style="96" customWidth="1"/>
    <col min="10250" max="10250" width="10.42578125" style="96" customWidth="1"/>
    <col min="10251" max="10496" width="9.140625" style="96"/>
    <col min="10497" max="10497" width="6.7109375" style="96" customWidth="1"/>
    <col min="10498" max="10498" width="17.7109375" style="96" customWidth="1"/>
    <col min="10499" max="10500" width="9.28515625" style="96" bestFit="1" customWidth="1"/>
    <col min="10501" max="10501" width="11.7109375" style="96" customWidth="1"/>
    <col min="10502" max="10502" width="9.7109375" style="96" customWidth="1"/>
    <col min="10503" max="10503" width="10.5703125" style="96" customWidth="1"/>
    <col min="10504" max="10504" width="14.28515625" style="96" customWidth="1"/>
    <col min="10505" max="10505" width="11.85546875" style="96" customWidth="1"/>
    <col min="10506" max="10506" width="10.42578125" style="96" customWidth="1"/>
    <col min="10507" max="10752" width="9.140625" style="96"/>
    <col min="10753" max="10753" width="6.7109375" style="96" customWidth="1"/>
    <col min="10754" max="10754" width="17.7109375" style="96" customWidth="1"/>
    <col min="10755" max="10756" width="9.28515625" style="96" bestFit="1" customWidth="1"/>
    <col min="10757" max="10757" width="11.7109375" style="96" customWidth="1"/>
    <col min="10758" max="10758" width="9.7109375" style="96" customWidth="1"/>
    <col min="10759" max="10759" width="10.5703125" style="96" customWidth="1"/>
    <col min="10760" max="10760" width="14.28515625" style="96" customWidth="1"/>
    <col min="10761" max="10761" width="11.85546875" style="96" customWidth="1"/>
    <col min="10762" max="10762" width="10.42578125" style="96" customWidth="1"/>
    <col min="10763" max="11008" width="9.140625" style="96"/>
    <col min="11009" max="11009" width="6.7109375" style="96" customWidth="1"/>
    <col min="11010" max="11010" width="17.7109375" style="96" customWidth="1"/>
    <col min="11011" max="11012" width="9.28515625" style="96" bestFit="1" customWidth="1"/>
    <col min="11013" max="11013" width="11.7109375" style="96" customWidth="1"/>
    <col min="11014" max="11014" width="9.7109375" style="96" customWidth="1"/>
    <col min="11015" max="11015" width="10.5703125" style="96" customWidth="1"/>
    <col min="11016" max="11016" width="14.28515625" style="96" customWidth="1"/>
    <col min="11017" max="11017" width="11.85546875" style="96" customWidth="1"/>
    <col min="11018" max="11018" width="10.42578125" style="96" customWidth="1"/>
    <col min="11019" max="11264" width="9.140625" style="96"/>
    <col min="11265" max="11265" width="6.7109375" style="96" customWidth="1"/>
    <col min="11266" max="11266" width="17.7109375" style="96" customWidth="1"/>
    <col min="11267" max="11268" width="9.28515625" style="96" bestFit="1" customWidth="1"/>
    <col min="11269" max="11269" width="11.7109375" style="96" customWidth="1"/>
    <col min="11270" max="11270" width="9.7109375" style="96" customWidth="1"/>
    <col min="11271" max="11271" width="10.5703125" style="96" customWidth="1"/>
    <col min="11272" max="11272" width="14.28515625" style="96" customWidth="1"/>
    <col min="11273" max="11273" width="11.85546875" style="96" customWidth="1"/>
    <col min="11274" max="11274" width="10.42578125" style="96" customWidth="1"/>
    <col min="11275" max="11520" width="9.140625" style="96"/>
    <col min="11521" max="11521" width="6.7109375" style="96" customWidth="1"/>
    <col min="11522" max="11522" width="17.7109375" style="96" customWidth="1"/>
    <col min="11523" max="11524" width="9.28515625" style="96" bestFit="1" customWidth="1"/>
    <col min="11525" max="11525" width="11.7109375" style="96" customWidth="1"/>
    <col min="11526" max="11526" width="9.7109375" style="96" customWidth="1"/>
    <col min="11527" max="11527" width="10.5703125" style="96" customWidth="1"/>
    <col min="11528" max="11528" width="14.28515625" style="96" customWidth="1"/>
    <col min="11529" max="11529" width="11.85546875" style="96" customWidth="1"/>
    <col min="11530" max="11530" width="10.42578125" style="96" customWidth="1"/>
    <col min="11531" max="11776" width="9.140625" style="96"/>
    <col min="11777" max="11777" width="6.7109375" style="96" customWidth="1"/>
    <col min="11778" max="11778" width="17.7109375" style="96" customWidth="1"/>
    <col min="11779" max="11780" width="9.28515625" style="96" bestFit="1" customWidth="1"/>
    <col min="11781" max="11781" width="11.7109375" style="96" customWidth="1"/>
    <col min="11782" max="11782" width="9.7109375" style="96" customWidth="1"/>
    <col min="11783" max="11783" width="10.5703125" style="96" customWidth="1"/>
    <col min="11784" max="11784" width="14.28515625" style="96" customWidth="1"/>
    <col min="11785" max="11785" width="11.85546875" style="96" customWidth="1"/>
    <col min="11786" max="11786" width="10.42578125" style="96" customWidth="1"/>
    <col min="11787" max="12032" width="9.140625" style="96"/>
    <col min="12033" max="12033" width="6.7109375" style="96" customWidth="1"/>
    <col min="12034" max="12034" width="17.7109375" style="96" customWidth="1"/>
    <col min="12035" max="12036" width="9.28515625" style="96" bestFit="1" customWidth="1"/>
    <col min="12037" max="12037" width="11.7109375" style="96" customWidth="1"/>
    <col min="12038" max="12038" width="9.7109375" style="96" customWidth="1"/>
    <col min="12039" max="12039" width="10.5703125" style="96" customWidth="1"/>
    <col min="12040" max="12040" width="14.28515625" style="96" customWidth="1"/>
    <col min="12041" max="12041" width="11.85546875" style="96" customWidth="1"/>
    <col min="12042" max="12042" width="10.42578125" style="96" customWidth="1"/>
    <col min="12043" max="12288" width="9.140625" style="96"/>
    <col min="12289" max="12289" width="6.7109375" style="96" customWidth="1"/>
    <col min="12290" max="12290" width="17.7109375" style="96" customWidth="1"/>
    <col min="12291" max="12292" width="9.28515625" style="96" bestFit="1" customWidth="1"/>
    <col min="12293" max="12293" width="11.7109375" style="96" customWidth="1"/>
    <col min="12294" max="12294" width="9.7109375" style="96" customWidth="1"/>
    <col min="12295" max="12295" width="10.5703125" style="96" customWidth="1"/>
    <col min="12296" max="12296" width="14.28515625" style="96" customWidth="1"/>
    <col min="12297" max="12297" width="11.85546875" style="96" customWidth="1"/>
    <col min="12298" max="12298" width="10.42578125" style="96" customWidth="1"/>
    <col min="12299" max="12544" width="9.140625" style="96"/>
    <col min="12545" max="12545" width="6.7109375" style="96" customWidth="1"/>
    <col min="12546" max="12546" width="17.7109375" style="96" customWidth="1"/>
    <col min="12547" max="12548" width="9.28515625" style="96" bestFit="1" customWidth="1"/>
    <col min="12549" max="12549" width="11.7109375" style="96" customWidth="1"/>
    <col min="12550" max="12550" width="9.7109375" style="96" customWidth="1"/>
    <col min="12551" max="12551" width="10.5703125" style="96" customWidth="1"/>
    <col min="12552" max="12552" width="14.28515625" style="96" customWidth="1"/>
    <col min="12553" max="12553" width="11.85546875" style="96" customWidth="1"/>
    <col min="12554" max="12554" width="10.42578125" style="96" customWidth="1"/>
    <col min="12555" max="12800" width="9.140625" style="96"/>
    <col min="12801" max="12801" width="6.7109375" style="96" customWidth="1"/>
    <col min="12802" max="12802" width="17.7109375" style="96" customWidth="1"/>
    <col min="12803" max="12804" width="9.28515625" style="96" bestFit="1" customWidth="1"/>
    <col min="12805" max="12805" width="11.7109375" style="96" customWidth="1"/>
    <col min="12806" max="12806" width="9.7109375" style="96" customWidth="1"/>
    <col min="12807" max="12807" width="10.5703125" style="96" customWidth="1"/>
    <col min="12808" max="12808" width="14.28515625" style="96" customWidth="1"/>
    <col min="12809" max="12809" width="11.85546875" style="96" customWidth="1"/>
    <col min="12810" max="12810" width="10.42578125" style="96" customWidth="1"/>
    <col min="12811" max="13056" width="9.140625" style="96"/>
    <col min="13057" max="13057" width="6.7109375" style="96" customWidth="1"/>
    <col min="13058" max="13058" width="17.7109375" style="96" customWidth="1"/>
    <col min="13059" max="13060" width="9.28515625" style="96" bestFit="1" customWidth="1"/>
    <col min="13061" max="13061" width="11.7109375" style="96" customWidth="1"/>
    <col min="13062" max="13062" width="9.7109375" style="96" customWidth="1"/>
    <col min="13063" max="13063" width="10.5703125" style="96" customWidth="1"/>
    <col min="13064" max="13064" width="14.28515625" style="96" customWidth="1"/>
    <col min="13065" max="13065" width="11.85546875" style="96" customWidth="1"/>
    <col min="13066" max="13066" width="10.42578125" style="96" customWidth="1"/>
    <col min="13067" max="13312" width="9.140625" style="96"/>
    <col min="13313" max="13313" width="6.7109375" style="96" customWidth="1"/>
    <col min="13314" max="13314" width="17.7109375" style="96" customWidth="1"/>
    <col min="13315" max="13316" width="9.28515625" style="96" bestFit="1" customWidth="1"/>
    <col min="13317" max="13317" width="11.7109375" style="96" customWidth="1"/>
    <col min="13318" max="13318" width="9.7109375" style="96" customWidth="1"/>
    <col min="13319" max="13319" width="10.5703125" style="96" customWidth="1"/>
    <col min="13320" max="13320" width="14.28515625" style="96" customWidth="1"/>
    <col min="13321" max="13321" width="11.85546875" style="96" customWidth="1"/>
    <col min="13322" max="13322" width="10.42578125" style="96" customWidth="1"/>
    <col min="13323" max="13568" width="9.140625" style="96"/>
    <col min="13569" max="13569" width="6.7109375" style="96" customWidth="1"/>
    <col min="13570" max="13570" width="17.7109375" style="96" customWidth="1"/>
    <col min="13571" max="13572" width="9.28515625" style="96" bestFit="1" customWidth="1"/>
    <col min="13573" max="13573" width="11.7109375" style="96" customWidth="1"/>
    <col min="13574" max="13574" width="9.7109375" style="96" customWidth="1"/>
    <col min="13575" max="13575" width="10.5703125" style="96" customWidth="1"/>
    <col min="13576" max="13576" width="14.28515625" style="96" customWidth="1"/>
    <col min="13577" max="13577" width="11.85546875" style="96" customWidth="1"/>
    <col min="13578" max="13578" width="10.42578125" style="96" customWidth="1"/>
    <col min="13579" max="13824" width="9.140625" style="96"/>
    <col min="13825" max="13825" width="6.7109375" style="96" customWidth="1"/>
    <col min="13826" max="13826" width="17.7109375" style="96" customWidth="1"/>
    <col min="13827" max="13828" width="9.28515625" style="96" bestFit="1" customWidth="1"/>
    <col min="13829" max="13829" width="11.7109375" style="96" customWidth="1"/>
    <col min="13830" max="13830" width="9.7109375" style="96" customWidth="1"/>
    <col min="13831" max="13831" width="10.5703125" style="96" customWidth="1"/>
    <col min="13832" max="13832" width="14.28515625" style="96" customWidth="1"/>
    <col min="13833" max="13833" width="11.85546875" style="96" customWidth="1"/>
    <col min="13834" max="13834" width="10.42578125" style="96" customWidth="1"/>
    <col min="13835" max="14080" width="9.140625" style="96"/>
    <col min="14081" max="14081" width="6.7109375" style="96" customWidth="1"/>
    <col min="14082" max="14082" width="17.7109375" style="96" customWidth="1"/>
    <col min="14083" max="14084" width="9.28515625" style="96" bestFit="1" customWidth="1"/>
    <col min="14085" max="14085" width="11.7109375" style="96" customWidth="1"/>
    <col min="14086" max="14086" width="9.7109375" style="96" customWidth="1"/>
    <col min="14087" max="14087" width="10.5703125" style="96" customWidth="1"/>
    <col min="14088" max="14088" width="14.28515625" style="96" customWidth="1"/>
    <col min="14089" max="14089" width="11.85546875" style="96" customWidth="1"/>
    <col min="14090" max="14090" width="10.42578125" style="96" customWidth="1"/>
    <col min="14091" max="14336" width="9.140625" style="96"/>
    <col min="14337" max="14337" width="6.7109375" style="96" customWidth="1"/>
    <col min="14338" max="14338" width="17.7109375" style="96" customWidth="1"/>
    <col min="14339" max="14340" width="9.28515625" style="96" bestFit="1" customWidth="1"/>
    <col min="14341" max="14341" width="11.7109375" style="96" customWidth="1"/>
    <col min="14342" max="14342" width="9.7109375" style="96" customWidth="1"/>
    <col min="14343" max="14343" width="10.5703125" style="96" customWidth="1"/>
    <col min="14344" max="14344" width="14.28515625" style="96" customWidth="1"/>
    <col min="14345" max="14345" width="11.85546875" style="96" customWidth="1"/>
    <col min="14346" max="14346" width="10.42578125" style="96" customWidth="1"/>
    <col min="14347" max="14592" width="9.140625" style="96"/>
    <col min="14593" max="14593" width="6.7109375" style="96" customWidth="1"/>
    <col min="14594" max="14594" width="17.7109375" style="96" customWidth="1"/>
    <col min="14595" max="14596" width="9.28515625" style="96" bestFit="1" customWidth="1"/>
    <col min="14597" max="14597" width="11.7109375" style="96" customWidth="1"/>
    <col min="14598" max="14598" width="9.7109375" style="96" customWidth="1"/>
    <col min="14599" max="14599" width="10.5703125" style="96" customWidth="1"/>
    <col min="14600" max="14600" width="14.28515625" style="96" customWidth="1"/>
    <col min="14601" max="14601" width="11.85546875" style="96" customWidth="1"/>
    <col min="14602" max="14602" width="10.42578125" style="96" customWidth="1"/>
    <col min="14603" max="14848" width="9.140625" style="96"/>
    <col min="14849" max="14849" width="6.7109375" style="96" customWidth="1"/>
    <col min="14850" max="14850" width="17.7109375" style="96" customWidth="1"/>
    <col min="14851" max="14852" width="9.28515625" style="96" bestFit="1" customWidth="1"/>
    <col min="14853" max="14853" width="11.7109375" style="96" customWidth="1"/>
    <col min="14854" max="14854" width="9.7109375" style="96" customWidth="1"/>
    <col min="14855" max="14855" width="10.5703125" style="96" customWidth="1"/>
    <col min="14856" max="14856" width="14.28515625" style="96" customWidth="1"/>
    <col min="14857" max="14857" width="11.85546875" style="96" customWidth="1"/>
    <col min="14858" max="14858" width="10.42578125" style="96" customWidth="1"/>
    <col min="14859" max="15104" width="9.140625" style="96"/>
    <col min="15105" max="15105" width="6.7109375" style="96" customWidth="1"/>
    <col min="15106" max="15106" width="17.7109375" style="96" customWidth="1"/>
    <col min="15107" max="15108" width="9.28515625" style="96" bestFit="1" customWidth="1"/>
    <col min="15109" max="15109" width="11.7109375" style="96" customWidth="1"/>
    <col min="15110" max="15110" width="9.7109375" style="96" customWidth="1"/>
    <col min="15111" max="15111" width="10.5703125" style="96" customWidth="1"/>
    <col min="15112" max="15112" width="14.28515625" style="96" customWidth="1"/>
    <col min="15113" max="15113" width="11.85546875" style="96" customWidth="1"/>
    <col min="15114" max="15114" width="10.42578125" style="96" customWidth="1"/>
    <col min="15115" max="15360" width="9.140625" style="96"/>
    <col min="15361" max="15361" width="6.7109375" style="96" customWidth="1"/>
    <col min="15362" max="15362" width="17.7109375" style="96" customWidth="1"/>
    <col min="15363" max="15364" width="9.28515625" style="96" bestFit="1" customWidth="1"/>
    <col min="15365" max="15365" width="11.7109375" style="96" customWidth="1"/>
    <col min="15366" max="15366" width="9.7109375" style="96" customWidth="1"/>
    <col min="15367" max="15367" width="10.5703125" style="96" customWidth="1"/>
    <col min="15368" max="15368" width="14.28515625" style="96" customWidth="1"/>
    <col min="15369" max="15369" width="11.85546875" style="96" customWidth="1"/>
    <col min="15370" max="15370" width="10.42578125" style="96" customWidth="1"/>
    <col min="15371" max="15616" width="9.140625" style="96"/>
    <col min="15617" max="15617" width="6.7109375" style="96" customWidth="1"/>
    <col min="15618" max="15618" width="17.7109375" style="96" customWidth="1"/>
    <col min="15619" max="15620" width="9.28515625" style="96" bestFit="1" customWidth="1"/>
    <col min="15621" max="15621" width="11.7109375" style="96" customWidth="1"/>
    <col min="15622" max="15622" width="9.7109375" style="96" customWidth="1"/>
    <col min="15623" max="15623" width="10.5703125" style="96" customWidth="1"/>
    <col min="15624" max="15624" width="14.28515625" style="96" customWidth="1"/>
    <col min="15625" max="15625" width="11.85546875" style="96" customWidth="1"/>
    <col min="15626" max="15626" width="10.42578125" style="96" customWidth="1"/>
    <col min="15627" max="15872" width="9.140625" style="96"/>
    <col min="15873" max="15873" width="6.7109375" style="96" customWidth="1"/>
    <col min="15874" max="15874" width="17.7109375" style="96" customWidth="1"/>
    <col min="15875" max="15876" width="9.28515625" style="96" bestFit="1" customWidth="1"/>
    <col min="15877" max="15877" width="11.7109375" style="96" customWidth="1"/>
    <col min="15878" max="15878" width="9.7109375" style="96" customWidth="1"/>
    <col min="15879" max="15879" width="10.5703125" style="96" customWidth="1"/>
    <col min="15880" max="15880" width="14.28515625" style="96" customWidth="1"/>
    <col min="15881" max="15881" width="11.85546875" style="96" customWidth="1"/>
    <col min="15882" max="15882" width="10.42578125" style="96" customWidth="1"/>
    <col min="15883" max="16128" width="9.140625" style="96"/>
    <col min="16129" max="16129" width="6.7109375" style="96" customWidth="1"/>
    <col min="16130" max="16130" width="17.7109375" style="96" customWidth="1"/>
    <col min="16131" max="16132" width="9.28515625" style="96" bestFit="1" customWidth="1"/>
    <col min="16133" max="16133" width="11.7109375" style="96" customWidth="1"/>
    <col min="16134" max="16134" width="9.7109375" style="96" customWidth="1"/>
    <col min="16135" max="16135" width="10.5703125" style="96" customWidth="1"/>
    <col min="16136" max="16136" width="14.28515625" style="96" customWidth="1"/>
    <col min="16137" max="16137" width="11.85546875" style="96" customWidth="1"/>
    <col min="16138" max="16138" width="10.42578125" style="96" customWidth="1"/>
    <col min="16139" max="16384" width="9.140625" style="96"/>
  </cols>
  <sheetData>
    <row r="1" spans="1:9" x14ac:dyDescent="0.25">
      <c r="A1" s="95" t="s">
        <v>78</v>
      </c>
      <c r="B1" s="95"/>
      <c r="C1" s="95"/>
      <c r="D1" s="95"/>
      <c r="E1" s="95"/>
      <c r="F1" s="95"/>
      <c r="G1" s="95"/>
      <c r="H1" s="95"/>
      <c r="I1" s="95"/>
    </row>
    <row r="2" spans="1:9" ht="52.5" customHeight="1" x14ac:dyDescent="0.25">
      <c r="A2" s="97" t="s">
        <v>79</v>
      </c>
      <c r="B2" s="98"/>
      <c r="C2" s="98"/>
      <c r="D2" s="98"/>
      <c r="E2" s="98"/>
      <c r="F2" s="98"/>
      <c r="G2" s="98"/>
      <c r="H2" s="98"/>
      <c r="I2" s="98"/>
    </row>
    <row r="3" spans="1:9" ht="7.5" customHeight="1" x14ac:dyDescent="0.25">
      <c r="A3" s="99"/>
      <c r="B3" s="99"/>
      <c r="C3" s="99"/>
      <c r="D3" s="99"/>
      <c r="E3" s="99"/>
      <c r="F3" s="99"/>
      <c r="G3" s="99"/>
      <c r="H3" s="99"/>
      <c r="I3" s="99"/>
    </row>
    <row r="4" spans="1:9" ht="18.75" customHeight="1" x14ac:dyDescent="0.25">
      <c r="B4" s="100"/>
      <c r="C4" s="101" t="s">
        <v>6</v>
      </c>
      <c r="D4" s="101"/>
      <c r="E4" s="101"/>
      <c r="F4" s="101"/>
      <c r="G4" s="101"/>
      <c r="H4" s="101"/>
      <c r="I4" s="101"/>
    </row>
    <row r="5" spans="1:9" ht="32.25" customHeight="1" x14ac:dyDescent="0.25">
      <c r="A5" s="102" t="s">
        <v>0</v>
      </c>
      <c r="B5" s="103" t="s">
        <v>13</v>
      </c>
      <c r="C5" s="104"/>
      <c r="D5" s="104"/>
      <c r="E5" s="105"/>
      <c r="F5" s="93" t="s">
        <v>80</v>
      </c>
      <c r="G5" s="93"/>
      <c r="H5" s="93"/>
      <c r="I5" s="93"/>
    </row>
    <row r="6" spans="1:9" ht="32.25" customHeight="1" x14ac:dyDescent="0.25">
      <c r="A6" s="106"/>
      <c r="B6" s="107"/>
      <c r="C6" s="108"/>
      <c r="D6" s="108"/>
      <c r="E6" s="109"/>
      <c r="F6" s="110" t="s">
        <v>81</v>
      </c>
      <c r="G6" s="111"/>
      <c r="H6" s="103" t="s">
        <v>82</v>
      </c>
      <c r="I6" s="105"/>
    </row>
    <row r="7" spans="1:9" ht="31.5" customHeight="1" x14ac:dyDescent="0.2">
      <c r="A7" s="112"/>
      <c r="B7" s="113"/>
      <c r="C7" s="114"/>
      <c r="D7" s="114"/>
      <c r="E7" s="115"/>
      <c r="F7" s="116" t="s">
        <v>83</v>
      </c>
      <c r="G7" s="116" t="s">
        <v>84</v>
      </c>
      <c r="H7" s="113"/>
      <c r="I7" s="115"/>
    </row>
    <row r="8" spans="1:9" ht="32.25" customHeight="1" x14ac:dyDescent="0.25">
      <c r="A8" s="27">
        <v>1</v>
      </c>
      <c r="B8" s="110" t="s">
        <v>8</v>
      </c>
      <c r="C8" s="117"/>
      <c r="D8" s="117"/>
      <c r="E8" s="111"/>
      <c r="F8" s="118">
        <v>0.54</v>
      </c>
      <c r="G8" s="118">
        <v>0.56699999999999995</v>
      </c>
      <c r="H8" s="119">
        <v>0.56699999999999995</v>
      </c>
      <c r="I8" s="120"/>
    </row>
    <row r="9" spans="1:9" ht="32.25" customHeight="1" x14ac:dyDescent="0.25">
      <c r="A9" s="27">
        <v>2</v>
      </c>
      <c r="B9" s="93" t="s">
        <v>9</v>
      </c>
      <c r="C9" s="93"/>
      <c r="D9" s="93"/>
      <c r="E9" s="93"/>
      <c r="F9" s="118">
        <v>0.43</v>
      </c>
      <c r="G9" s="118">
        <v>0.45200000000000001</v>
      </c>
      <c r="H9" s="119">
        <v>0.45200000000000001</v>
      </c>
      <c r="I9" s="120"/>
    </row>
    <row r="10" spans="1:9" ht="6" customHeight="1" x14ac:dyDescent="0.25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9" ht="43.5" customHeight="1" x14ac:dyDescent="0.25">
      <c r="A11" s="122" t="s">
        <v>85</v>
      </c>
      <c r="B11" s="122"/>
      <c r="C11" s="122"/>
      <c r="D11" s="122"/>
      <c r="E11" s="122"/>
      <c r="F11" s="122"/>
      <c r="G11" s="122"/>
      <c r="H11" s="122"/>
      <c r="I11" s="122"/>
    </row>
    <row r="12" spans="1:9" ht="24" customHeight="1" x14ac:dyDescent="0.25">
      <c r="A12" s="123" t="s">
        <v>86</v>
      </c>
      <c r="B12" s="123"/>
      <c r="C12" s="123"/>
      <c r="D12" s="123"/>
      <c r="E12" s="123"/>
      <c r="F12" s="123"/>
      <c r="G12" s="123"/>
      <c r="H12" s="123"/>
      <c r="I12" s="123"/>
    </row>
    <row r="13" spans="1:9" ht="12.75" customHeight="1" x14ac:dyDescent="0.25">
      <c r="A13" s="124"/>
      <c r="B13" s="125"/>
      <c r="C13" s="125"/>
      <c r="D13" s="125"/>
      <c r="E13" s="125"/>
      <c r="F13" s="125"/>
      <c r="G13" s="125"/>
      <c r="H13" s="125"/>
      <c r="I13" s="125"/>
    </row>
    <row r="14" spans="1:9" ht="71.25" customHeight="1" x14ac:dyDescent="0.25">
      <c r="A14" s="126" t="s">
        <v>87</v>
      </c>
      <c r="B14" s="126"/>
      <c r="C14" s="126"/>
      <c r="D14" s="126"/>
      <c r="E14" s="126"/>
      <c r="F14" s="126"/>
      <c r="G14" s="126"/>
      <c r="H14" s="126"/>
      <c r="I14" s="126"/>
    </row>
    <row r="15" spans="1:9" ht="15.75" x14ac:dyDescent="0.25">
      <c r="A15" s="127"/>
      <c r="B15"/>
      <c r="C15"/>
      <c r="D15"/>
      <c r="E15"/>
      <c r="H15" s="128" t="s">
        <v>11</v>
      </c>
      <c r="I15" s="128"/>
    </row>
    <row r="16" spans="1:9" ht="18" customHeight="1" x14ac:dyDescent="0.25">
      <c r="A16" s="94" t="s">
        <v>12</v>
      </c>
      <c r="B16" s="129" t="s">
        <v>88</v>
      </c>
      <c r="C16" s="130" t="s">
        <v>14</v>
      </c>
      <c r="D16" s="131"/>
      <c r="E16" s="132"/>
      <c r="F16" s="94" t="s">
        <v>15</v>
      </c>
      <c r="G16" s="94"/>
      <c r="H16" s="133" t="s">
        <v>80</v>
      </c>
      <c r="I16" s="134"/>
    </row>
    <row r="17" spans="1:9" ht="51.75" customHeight="1" x14ac:dyDescent="0.25">
      <c r="A17" s="94"/>
      <c r="B17" s="135"/>
      <c r="C17" s="136"/>
      <c r="D17" s="137"/>
      <c r="E17" s="138"/>
      <c r="F17" s="94"/>
      <c r="G17" s="94"/>
      <c r="H17" s="139" t="s">
        <v>89</v>
      </c>
      <c r="I17" s="139" t="s">
        <v>90</v>
      </c>
    </row>
    <row r="18" spans="1:9" ht="13.5" customHeight="1" x14ac:dyDescent="0.25">
      <c r="A18" s="129">
        <v>1</v>
      </c>
      <c r="B18" s="94" t="s">
        <v>16</v>
      </c>
      <c r="C18" s="94" t="s">
        <v>68</v>
      </c>
      <c r="D18" s="94"/>
      <c r="E18" s="94"/>
      <c r="F18" s="94" t="s">
        <v>5</v>
      </c>
      <c r="G18" s="94"/>
      <c r="H18" s="140">
        <v>8743.4</v>
      </c>
      <c r="I18" s="141">
        <v>9180.57</v>
      </c>
    </row>
    <row r="19" spans="1:9" ht="15.75" customHeight="1" x14ac:dyDescent="0.25">
      <c r="A19" s="142"/>
      <c r="B19" s="94"/>
      <c r="C19" s="94" t="s">
        <v>69</v>
      </c>
      <c r="D19" s="94"/>
      <c r="E19" s="94"/>
      <c r="F19" s="94" t="s">
        <v>4</v>
      </c>
      <c r="G19" s="94"/>
      <c r="H19" s="140">
        <v>5974.83</v>
      </c>
      <c r="I19" s="140">
        <v>6273.57</v>
      </c>
    </row>
    <row r="20" spans="1:9" ht="16.5" customHeight="1" x14ac:dyDescent="0.25">
      <c r="A20" s="142"/>
      <c r="B20" s="94"/>
      <c r="C20" s="94" t="s">
        <v>70</v>
      </c>
      <c r="D20" s="94"/>
      <c r="E20" s="94"/>
      <c r="F20" s="94" t="s">
        <v>5</v>
      </c>
      <c r="G20" s="94"/>
      <c r="H20" s="141">
        <v>10788.45</v>
      </c>
      <c r="I20" s="141">
        <v>11327.87</v>
      </c>
    </row>
    <row r="21" spans="1:9" ht="15.75" x14ac:dyDescent="0.25">
      <c r="A21" s="142"/>
      <c r="B21" s="94"/>
      <c r="C21" s="143" t="s">
        <v>71</v>
      </c>
      <c r="D21" s="143"/>
      <c r="E21" s="143"/>
      <c r="F21" s="94" t="s">
        <v>4</v>
      </c>
      <c r="G21" s="94"/>
      <c r="H21" s="140">
        <v>6285.38</v>
      </c>
      <c r="I21" s="140">
        <v>6599.65</v>
      </c>
    </row>
    <row r="22" spans="1:9" ht="15.75" customHeight="1" x14ac:dyDescent="0.25">
      <c r="A22" s="142"/>
      <c r="B22" s="94"/>
      <c r="C22" s="94" t="s">
        <v>72</v>
      </c>
      <c r="D22" s="94"/>
      <c r="E22" s="94"/>
      <c r="F22" s="94" t="s">
        <v>5</v>
      </c>
      <c r="G22" s="94"/>
      <c r="H22" s="141">
        <v>11883.42</v>
      </c>
      <c r="I22" s="140">
        <v>12477.6</v>
      </c>
    </row>
    <row r="23" spans="1:9" ht="15.75" customHeight="1" x14ac:dyDescent="0.25">
      <c r="A23" s="142"/>
      <c r="B23" s="94"/>
      <c r="C23" s="94" t="s">
        <v>73</v>
      </c>
      <c r="D23" s="94"/>
      <c r="E23" s="94"/>
      <c r="F23" s="94" t="s">
        <v>4</v>
      </c>
      <c r="G23" s="94"/>
      <c r="H23" s="140">
        <v>6749.23</v>
      </c>
      <c r="I23" s="140">
        <v>7086.7</v>
      </c>
    </row>
    <row r="24" spans="1:9" ht="15.75" customHeight="1" x14ac:dyDescent="0.25">
      <c r="A24" s="142"/>
      <c r="B24" s="94"/>
      <c r="C24" s="94" t="s">
        <v>74</v>
      </c>
      <c r="D24" s="94"/>
      <c r="E24" s="94"/>
      <c r="F24" s="94" t="s">
        <v>5</v>
      </c>
      <c r="G24" s="94"/>
      <c r="H24" s="140">
        <v>12912.41</v>
      </c>
      <c r="I24" s="140">
        <v>13558.03</v>
      </c>
    </row>
    <row r="25" spans="1:9" ht="15.75" customHeight="1" x14ac:dyDescent="0.25">
      <c r="A25" s="142"/>
      <c r="B25" s="94"/>
      <c r="C25" s="94" t="s">
        <v>75</v>
      </c>
      <c r="D25" s="94"/>
      <c r="E25" s="94"/>
      <c r="F25" s="94" t="s">
        <v>4</v>
      </c>
      <c r="G25" s="94"/>
      <c r="H25" s="140">
        <v>7630.4</v>
      </c>
      <c r="I25" s="140">
        <v>8011.92</v>
      </c>
    </row>
    <row r="26" spans="1:9" ht="15.75" customHeight="1" x14ac:dyDescent="0.25">
      <c r="A26" s="142"/>
      <c r="B26" s="94"/>
      <c r="C26" s="133" t="s">
        <v>76</v>
      </c>
      <c r="D26" s="144"/>
      <c r="E26" s="134"/>
      <c r="F26" s="133" t="s">
        <v>5</v>
      </c>
      <c r="G26" s="134"/>
      <c r="H26" s="140">
        <v>15529.76</v>
      </c>
      <c r="I26" s="145">
        <v>16306.24</v>
      </c>
    </row>
    <row r="27" spans="1:9" ht="15.75" x14ac:dyDescent="0.25">
      <c r="A27" s="135"/>
      <c r="B27" s="94"/>
      <c r="C27" s="133" t="s">
        <v>76</v>
      </c>
      <c r="D27" s="144"/>
      <c r="E27" s="134"/>
      <c r="F27" s="133" t="s">
        <v>4</v>
      </c>
      <c r="G27" s="134"/>
      <c r="H27" s="146">
        <v>8664.33</v>
      </c>
      <c r="I27" s="145">
        <v>9097.5400000000009</v>
      </c>
    </row>
    <row r="28" spans="1:9" ht="15.75" x14ac:dyDescent="0.25">
      <c r="A28" s="94">
        <v>2</v>
      </c>
      <c r="B28" s="129" t="s">
        <v>17</v>
      </c>
      <c r="C28" s="94" t="s">
        <v>77</v>
      </c>
      <c r="D28" s="94"/>
      <c r="E28" s="94"/>
      <c r="F28" s="94" t="s">
        <v>4</v>
      </c>
      <c r="G28" s="94"/>
      <c r="H28" s="140">
        <v>6154.94</v>
      </c>
      <c r="I28" s="140">
        <v>6462.68</v>
      </c>
    </row>
    <row r="29" spans="1:9" ht="15.75" customHeight="1" x14ac:dyDescent="0.25">
      <c r="A29" s="94"/>
      <c r="B29" s="142"/>
      <c r="C29" s="94" t="s">
        <v>75</v>
      </c>
      <c r="D29" s="94"/>
      <c r="E29" s="94"/>
      <c r="F29" s="94" t="s">
        <v>4</v>
      </c>
      <c r="G29" s="94"/>
      <c r="H29" s="141">
        <v>5663.86</v>
      </c>
      <c r="I29" s="141">
        <v>5947.05</v>
      </c>
    </row>
    <row r="30" spans="1:9" ht="15.75" customHeight="1" x14ac:dyDescent="0.25">
      <c r="A30" s="94"/>
      <c r="B30" s="135"/>
      <c r="C30" s="94" t="s">
        <v>91</v>
      </c>
      <c r="D30" s="94"/>
      <c r="E30" s="94"/>
      <c r="F30" s="94" t="s">
        <v>4</v>
      </c>
      <c r="G30" s="94"/>
      <c r="H30" s="147">
        <v>6546.13</v>
      </c>
      <c r="I30" s="148">
        <v>6873.43</v>
      </c>
    </row>
    <row r="31" spans="1:9" ht="41.25" customHeight="1" x14ac:dyDescent="0.25">
      <c r="A31" s="122" t="s">
        <v>85</v>
      </c>
      <c r="B31" s="122"/>
      <c r="C31" s="122"/>
      <c r="D31" s="122"/>
      <c r="E31" s="122"/>
      <c r="F31" s="122"/>
      <c r="G31" s="122"/>
      <c r="H31" s="122"/>
      <c r="I31" s="122"/>
    </row>
    <row r="32" spans="1:9" ht="18.75" customHeight="1" x14ac:dyDescent="0.25">
      <c r="A32" s="123" t="s">
        <v>86</v>
      </c>
      <c r="B32" s="123"/>
      <c r="C32" s="123"/>
      <c r="D32" s="123"/>
      <c r="E32" s="123"/>
      <c r="F32" s="123"/>
      <c r="G32" s="123"/>
      <c r="H32" s="123"/>
      <c r="I32" s="123"/>
    </row>
    <row r="33" spans="1:10" ht="10.5" customHeight="1" x14ac:dyDescent="0.25">
      <c r="A33" s="149"/>
      <c r="B33"/>
      <c r="C33"/>
      <c r="D33"/>
      <c r="E33"/>
    </row>
    <row r="34" spans="1:10" ht="68.25" customHeight="1" x14ac:dyDescent="0.25">
      <c r="A34" s="79" t="s">
        <v>18</v>
      </c>
      <c r="B34" s="80"/>
      <c r="C34" s="150" t="s">
        <v>92</v>
      </c>
      <c r="D34" s="151"/>
      <c r="E34" s="151"/>
      <c r="F34" s="151"/>
      <c r="G34" s="151"/>
      <c r="H34" s="151"/>
      <c r="I34" s="152"/>
    </row>
    <row r="35" spans="1:10" ht="44.25" customHeight="1" x14ac:dyDescent="0.25">
      <c r="A35" s="81" t="s">
        <v>19</v>
      </c>
      <c r="B35" s="82"/>
      <c r="C35" s="87" t="s">
        <v>56</v>
      </c>
      <c r="D35" s="88"/>
      <c r="E35" s="88"/>
      <c r="F35" s="88"/>
      <c r="G35" s="88"/>
      <c r="H35" s="88"/>
      <c r="I35" s="89"/>
    </row>
    <row r="36" spans="1:10" ht="26.25" customHeight="1" x14ac:dyDescent="0.25">
      <c r="A36" s="83"/>
      <c r="B36" s="84"/>
      <c r="C36" s="153" t="s">
        <v>93</v>
      </c>
      <c r="D36" s="154"/>
      <c r="E36" s="154"/>
      <c r="F36" s="154"/>
      <c r="G36" s="154"/>
      <c r="H36" s="154"/>
      <c r="I36" s="155"/>
      <c r="J36" s="156"/>
    </row>
    <row r="37" spans="1:10" ht="15" customHeight="1" x14ac:dyDescent="0.25">
      <c r="A37" s="83"/>
      <c r="B37" s="84"/>
      <c r="C37" s="90" t="s">
        <v>94</v>
      </c>
      <c r="D37" s="91"/>
      <c r="E37" s="91"/>
      <c r="F37" s="91"/>
      <c r="G37" s="91"/>
      <c r="H37" s="91"/>
      <c r="I37" s="92"/>
    </row>
    <row r="38" spans="1:10" ht="18" customHeight="1" x14ac:dyDescent="0.2">
      <c r="A38" s="85"/>
      <c r="B38" s="86"/>
      <c r="C38" s="157" t="s">
        <v>95</v>
      </c>
      <c r="D38" s="158"/>
      <c r="E38" s="158"/>
      <c r="F38" s="158"/>
      <c r="G38" s="158"/>
      <c r="H38" s="158"/>
      <c r="I38" s="159"/>
    </row>
  </sheetData>
  <sheetProtection password="82EE" sheet="1" objects="1" scenarios="1" selectLockedCells="1"/>
  <mergeCells count="62">
    <mergeCell ref="A32:I32"/>
    <mergeCell ref="A34:B34"/>
    <mergeCell ref="C34:I34"/>
    <mergeCell ref="A35:B38"/>
    <mergeCell ref="C35:I35"/>
    <mergeCell ref="C36:I36"/>
    <mergeCell ref="C37:I37"/>
    <mergeCell ref="C38:I38"/>
    <mergeCell ref="C24:E24"/>
    <mergeCell ref="C25:E25"/>
    <mergeCell ref="C26:E26"/>
    <mergeCell ref="C27:E27"/>
    <mergeCell ref="F27:G27"/>
    <mergeCell ref="C19:E19"/>
    <mergeCell ref="C20:E20"/>
    <mergeCell ref="C21:E21"/>
    <mergeCell ref="C22:E22"/>
    <mergeCell ref="C23:E23"/>
    <mergeCell ref="A11:I11"/>
    <mergeCell ref="A12:I12"/>
    <mergeCell ref="A14:I14"/>
    <mergeCell ref="A16:A17"/>
    <mergeCell ref="B16:B17"/>
    <mergeCell ref="C16:E17"/>
    <mergeCell ref="F16:G17"/>
    <mergeCell ref="A1:I1"/>
    <mergeCell ref="A5:A7"/>
    <mergeCell ref="B5:E7"/>
    <mergeCell ref="H6:I7"/>
    <mergeCell ref="B8:E8"/>
    <mergeCell ref="H8:I8"/>
    <mergeCell ref="A2:I2"/>
    <mergeCell ref="A3:I3"/>
    <mergeCell ref="C4:I4"/>
    <mergeCell ref="F5:I5"/>
    <mergeCell ref="F6:G6"/>
    <mergeCell ref="F19:G19"/>
    <mergeCell ref="A10:I10"/>
    <mergeCell ref="B9:E9"/>
    <mergeCell ref="H9:I9"/>
    <mergeCell ref="H15:I15"/>
    <mergeCell ref="H16:I16"/>
    <mergeCell ref="F24:G24"/>
    <mergeCell ref="F25:G25"/>
    <mergeCell ref="F26:G26"/>
    <mergeCell ref="F20:G20"/>
    <mergeCell ref="F21:G21"/>
    <mergeCell ref="A28:A30"/>
    <mergeCell ref="B28:B30"/>
    <mergeCell ref="C28:E28"/>
    <mergeCell ref="F28:G28"/>
    <mergeCell ref="C29:E29"/>
    <mergeCell ref="F29:G29"/>
    <mergeCell ref="C30:E30"/>
    <mergeCell ref="F30:G30"/>
    <mergeCell ref="A31:I31"/>
    <mergeCell ref="F22:G22"/>
    <mergeCell ref="F23:G23"/>
    <mergeCell ref="F18:G18"/>
    <mergeCell ref="A18:A27"/>
    <mergeCell ref="B18:B27"/>
    <mergeCell ref="C18:E18"/>
  </mergeCells>
  <hyperlinks>
    <hyperlink ref="C36" r:id="rId1"/>
    <hyperlink ref="C38" r:id="rId2"/>
  </hyperlinks>
  <pageMargins left="0.7" right="0.7" top="0.75" bottom="0.75" header="0.3" footer="0.3"/>
  <pageSetup paperSize="9" scale="80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7" sqref="A7:A8"/>
    </sheetView>
  </sheetViews>
  <sheetFormatPr defaultRowHeight="15" x14ac:dyDescent="0.25"/>
  <sheetData>
    <row r="1" spans="1:9" ht="15.75" x14ac:dyDescent="0.25">
      <c r="A1" s="93" t="s">
        <v>0</v>
      </c>
      <c r="B1" s="93" t="s">
        <v>3</v>
      </c>
      <c r="C1" s="93"/>
      <c r="D1" s="93"/>
      <c r="E1" s="93"/>
      <c r="F1" s="93" t="s">
        <v>7</v>
      </c>
      <c r="G1" s="93"/>
      <c r="H1" s="93"/>
      <c r="I1" s="93"/>
    </row>
    <row r="2" spans="1:9" ht="15.75" x14ac:dyDescent="0.25">
      <c r="A2" s="93"/>
      <c r="B2" s="93"/>
      <c r="C2" s="93"/>
      <c r="D2" s="93"/>
      <c r="E2" s="93"/>
      <c r="F2" s="93" t="s">
        <v>8</v>
      </c>
      <c r="G2" s="93"/>
      <c r="H2" s="93" t="s">
        <v>9</v>
      </c>
      <c r="I2" s="93"/>
    </row>
    <row r="3" spans="1:9" ht="15.75" x14ac:dyDescent="0.25">
      <c r="A3" s="1">
        <v>2</v>
      </c>
      <c r="B3" s="93" t="s">
        <v>10</v>
      </c>
      <c r="C3" s="93"/>
      <c r="D3" s="93"/>
      <c r="E3" s="93"/>
      <c r="F3" s="93">
        <v>1.0589999999999999</v>
      </c>
      <c r="G3" s="93"/>
      <c r="H3" s="94">
        <v>1.0589999999999999</v>
      </c>
      <c r="I3" s="94"/>
    </row>
    <row r="7" spans="1:9" x14ac:dyDescent="0.25">
      <c r="A7" t="s">
        <v>2</v>
      </c>
    </row>
    <row r="8" spans="1:9" x14ac:dyDescent="0.25">
      <c r="A8" t="s">
        <v>20</v>
      </c>
    </row>
  </sheetData>
  <mergeCells count="8">
    <mergeCell ref="B3:E3"/>
    <mergeCell ref="F3:G3"/>
    <mergeCell ref="H3:I3"/>
    <mergeCell ref="A1:A2"/>
    <mergeCell ref="B1:E2"/>
    <mergeCell ref="F1:I1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Калькуляторы</vt:lpstr>
      <vt:lpstr>к системе водоснабжения</vt:lpstr>
      <vt:lpstr>к ситеме водоотведения</vt:lpstr>
      <vt:lpstr>тарифы</vt:lpstr>
      <vt:lpstr>тариф1</vt:lpstr>
      <vt:lpstr>ДаНет</vt:lpstr>
      <vt:lpstr>ТарифХВ</vt:lpstr>
      <vt:lpstr>Тарифы</vt:lpstr>
      <vt:lpstr>ТарифыВО</vt:lpstr>
      <vt:lpstr>ТарифыХВ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2024-12-24T06:54:44Z</dcterms:modified>
</cp:coreProperties>
</file>