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Алевтина\Documents\РИ Водоснабжение и водоотведение\15,36 Инф-я о тарифах на услуги ХВ и ВО (30 дней после решения)\"/>
    </mc:Choice>
  </mc:AlternateContent>
  <bookViews>
    <workbookView xWindow="0" yWindow="0" windowWidth="28800" windowHeight="12435" activeTab="1"/>
  </bookViews>
  <sheets>
    <sheet name="1.0.1" sheetId="2" r:id="rId1"/>
    <sheet name="2.3" sheetId="1" r:id="rId2"/>
  </sheets>
  <externalReferences>
    <externalReference r:id="rId3"/>
  </externalReferences>
  <definedNames>
    <definedName name="dateCh">[1]Титульный!$F$15</definedName>
    <definedName name="datePr">[1]Титульный!$F$19</definedName>
    <definedName name="datePr_ch">[1]Титульный!$F$24</definedName>
    <definedName name="IstPub">[1]Титульный!$F$21</definedName>
    <definedName name="IstPub_ch">[1]Титульный!$F$26</definedName>
    <definedName name="kind_of_diameters2">[1]TEHSHEET!$AU$2:$AU$8</definedName>
    <definedName name="List06_10_DP">'2.3'!$12:$12</definedName>
    <definedName name="NameOrPr">[1]Титульный!$F$18</definedName>
    <definedName name="NameOrPr_ch">[1]Титульный!$F$23</definedName>
    <definedName name="numberPr">[1]Титульный!$F$20</definedName>
    <definedName name="numberPr_ch">[1]Титульный!$F$25</definedName>
    <definedName name="region_name">[1]Титульный!$F$7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8" i="1" l="1"/>
  <c r="Q18" i="1" s="1"/>
  <c r="U18" i="1" s="1"/>
  <c r="AA18" i="1" s="1"/>
  <c r="AB18" i="1" s="1"/>
  <c r="AC18" i="1" s="1"/>
  <c r="AD18" i="1" s="1"/>
  <c r="AE18" i="1" s="1"/>
  <c r="AF18" i="1" s="1"/>
  <c r="AG18" i="1" s="1"/>
  <c r="AH18" i="1" s="1"/>
  <c r="AI18" i="1" s="1"/>
  <c r="AJ18" i="1" s="1"/>
  <c r="N19" i="1"/>
  <c r="N20" i="1"/>
  <c r="N21" i="1"/>
  <c r="AK22" i="1"/>
  <c r="AL22" i="1"/>
  <c r="AF23" i="1"/>
  <c r="AF27" i="1"/>
  <c r="AK27" i="1"/>
  <c r="AL27" i="1"/>
  <c r="AF28" i="1"/>
  <c r="AK28" i="1"/>
  <c r="AL28" i="1"/>
  <c r="AF29" i="1"/>
  <c r="AF31" i="1"/>
  <c r="AK31" i="1"/>
  <c r="AL31" i="1"/>
  <c r="AF32" i="1"/>
  <c r="AK32" i="1"/>
  <c r="AL32" i="1"/>
  <c r="AF33" i="1"/>
  <c r="AK33" i="1"/>
  <c r="AL33" i="1"/>
  <c r="AF34" i="1"/>
  <c r="AK34" i="1"/>
  <c r="AL34" i="1"/>
  <c r="AF35" i="1"/>
  <c r="AF37" i="1"/>
  <c r="AK37" i="1"/>
  <c r="AL37" i="1"/>
  <c r="AF38" i="1"/>
  <c r="AK38" i="1"/>
  <c r="AL38" i="1"/>
  <c r="AF39" i="1"/>
  <c r="H8" i="2"/>
  <c r="H13" i="2"/>
  <c r="H12" i="2" l="1"/>
  <c r="H11" i="2"/>
  <c r="H9" i="2"/>
  <c r="M9" i="1" l="1"/>
  <c r="M8" i="1"/>
  <c r="M7" i="1"/>
</calcChain>
</file>

<file path=xl/sharedStrings.xml><?xml version="1.0" encoding="utf-8"?>
<sst xmlns="http://schemas.openxmlformats.org/spreadsheetml/2006/main" count="152" uniqueCount="75">
  <si>
    <t>Источник официального опубликования решения</t>
  </si>
  <si>
    <t>NDS</t>
  </si>
  <si>
    <t>woNDS</t>
  </si>
  <si>
    <t>dp</t>
  </si>
  <si>
    <t>Параметры формы</t>
  </si>
  <si>
    <t>№ п/п</t>
  </si>
  <si>
    <t>Параметр дифференциации тарифа/Заявитель</t>
  </si>
  <si>
    <t>Подключаемая нагрузка водопроводной сети, куб. м/сут</t>
  </si>
  <si>
    <t>Диапазон диаметров водопроводной сети, мм</t>
  </si>
  <si>
    <t>Протяженность водопроводной сети, км</t>
  </si>
  <si>
    <t>Условия прокладки сетей</t>
  </si>
  <si>
    <t>Период действия тарифа</t>
  </si>
  <si>
    <t>Наличие других периодов действия тарифа</t>
  </si>
  <si>
    <t>Ставка тарифа за подключаемую нагрузку водопроводной сети, тыс. руб./куб. м в сут</t>
  </si>
  <si>
    <t>Ставка тарифа за протяженность водопроводной сети диаметром d, тыс. руб./км</t>
  </si>
  <si>
    <t>Период действия</t>
  </si>
  <si>
    <t>С НДС</t>
  </si>
  <si>
    <t>Без НДС</t>
  </si>
  <si>
    <t>Дата начала</t>
  </si>
  <si>
    <t>Дата окончания</t>
  </si>
  <si>
    <t>1</t>
  </si>
  <si>
    <t>2</t>
  </si>
  <si>
    <t>Наименование тарифа</t>
  </si>
  <si>
    <t>Территория действия тарифа</t>
  </si>
  <si>
    <t>Наименование централизованной системы холодного водоснабжения</t>
  </si>
  <si>
    <t>Ставка тарифа за подключаемую (технологически присоединяемую) нагрузку к централизованным системам холодного водоснабжения для заявителей, величина подключаемой (присоединяемой) нагрузки объектов которых не превышает 250 куб. м/ сутки и (или) осуществляется с использованием создаваемых сетей водоснабжения с наружным диаметром, не превышающим 250 мм (предельный уровень нагрузки)</t>
  </si>
  <si>
    <t>нет</t>
  </si>
  <si>
    <t>01.01.2019</t>
  </si>
  <si>
    <t>да</t>
  </si>
  <si>
    <t>31.12.2019</t>
  </si>
  <si>
    <t>Добавить подключаемую нагрузку</t>
  </si>
  <si>
    <t/>
  </si>
  <si>
    <t>О</t>
  </si>
  <si>
    <t>Ставка тарифа за расстояние от точки подключения (технологического присоединения) объекта заявителя до точки подключения водопроводных сетей к объектам централизованных систем водоснабжения</t>
  </si>
  <si>
    <t>полиэтилен</t>
  </si>
  <si>
    <t>чугун</t>
  </si>
  <si>
    <t>Добавить условия прокладки сетей</t>
  </si>
  <si>
    <t>от 101 мм до 150 мм включительно</t>
  </si>
  <si>
    <t xml:space="preserve">полоэтилен
 d от 101 до 125 мм  </t>
  </si>
  <si>
    <t xml:space="preserve">чугун d от 101 до 125 мм  </t>
  </si>
  <si>
    <t>3</t>
  </si>
  <si>
    <t xml:space="preserve">полоэтилен
 d от 126 до 150 мм  </t>
  </si>
  <si>
    <t>4</t>
  </si>
  <si>
    <t xml:space="preserve">чугун d от 126 до 150 мм  </t>
  </si>
  <si>
    <t>от 151 мм до 200 мм включительно</t>
  </si>
  <si>
    <r>
      <rPr>
        <vertAlign val="superscript"/>
        <sz val="9"/>
        <color indexed="11"/>
        <rFont val="Tahoma"/>
        <family val="2"/>
        <charset val="204"/>
      </rPr>
      <t>1</t>
    </r>
    <r>
      <rPr>
        <sz val="11"/>
        <color theme="1"/>
        <rFont val="Calibri"/>
        <family val="2"/>
        <charset val="204"/>
        <scheme val="minor"/>
      </rPr>
      <t xml:space="preserve"> При размещении информации дополнительно указываются: наименование органа регулирования тарифов, принявшего решение об утверждении(изменении) тарифа, дата и номер документа об утверждении(изменении) тарифа, источник официального опубликования решения.</t>
    </r>
  </si>
  <si>
    <t>1.1.</t>
  </si>
  <si>
    <t>1.1.1.</t>
  </si>
  <si>
    <t>1.1.1.1.</t>
  </si>
  <si>
    <t>1.1.1.2.</t>
  </si>
  <si>
    <t>Государственная служба Чувашской Республики по конкурентной политике и тарифам</t>
  </si>
  <si>
    <t>12.12.2018</t>
  </si>
  <si>
    <t>123-32/тп</t>
  </si>
  <si>
    <t>Официальный интернет-портал правовой информации
Государственная система правовой информации</t>
  </si>
  <si>
    <t>http://publication.pravo.gov.ru/Document/View/2101201812200004</t>
  </si>
  <si>
    <t>10</t>
  </si>
  <si>
    <r>
      <t>Форма 1.0.1 Основные параметры раскрываемой информации</t>
    </r>
    <r>
      <rPr>
        <vertAlign val="superscript"/>
        <sz val="10"/>
        <rFont val="Tahoma"/>
        <family val="2"/>
        <charset val="204"/>
      </rPr>
      <t xml:space="preserve"> 1</t>
    </r>
  </si>
  <si>
    <t>Наименование параметра</t>
  </si>
  <si>
    <t>Информация</t>
  </si>
  <si>
    <t>Дата заполнения/внесения изменений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</si>
  <si>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</si>
  <si>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</si>
  <si>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Территория оказания услуги по регулируемому виду деятельности</t>
  </si>
  <si>
    <t>x</t>
  </si>
  <si>
    <t>Субъект Российской Федерации</t>
  </si>
  <si>
    <t>муниципальный район</t>
  </si>
  <si>
    <t>муниципальное образование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</si>
  <si>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размещается при раскрытии информации по каждой из форм.</t>
    </r>
  </si>
  <si>
    <t>2.1.</t>
  </si>
  <si>
    <t>3.1.</t>
  </si>
  <si>
    <t>4.1.</t>
  </si>
  <si>
    <t>4.1.1.</t>
  </si>
  <si>
    <t>4.1.1.1.</t>
  </si>
  <si>
    <t>до 100 мм включительно</t>
  </si>
  <si>
    <r>
      <t>Форма 2.3 Информация о величинах тарифов на подключение к централизованной системе холодного водоснабжения</t>
    </r>
    <r>
      <rPr>
        <b/>
        <vertAlign val="superscript"/>
        <sz val="10"/>
        <rFont val="Tahoma"/>
        <family val="2"/>
        <charset val="204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</si>
</sst>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2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name val="Tahoma"/>
      <family val="2"/>
      <charset val="204"/>
    </font>
    <font>
      <sz val="11"/>
      <name val="Webdings2"/>
      <charset val="204"/>
    </font>
    <font>
      <sz val="1"/>
      <color theme="0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Tahoma"/>
      <family val="2"/>
      <charset val="204"/>
    </font>
    <font>
      <vertAlign val="superscript"/>
      <sz val="10"/>
      <name val="Tahoma"/>
      <family val="2"/>
      <charset val="204"/>
    </font>
    <font>
      <b/>
      <sz val="9"/>
      <name val="Tahoma"/>
      <family val="2"/>
      <charset val="204"/>
    </font>
    <font>
      <sz val="15"/>
      <name val="Tahoma"/>
      <family val="2"/>
      <charset val="204"/>
    </font>
    <font>
      <sz val="9"/>
      <color indexed="23"/>
      <name val="Wingdings 2"/>
      <family val="1"/>
      <charset val="2"/>
    </font>
    <font>
      <sz val="9"/>
      <color indexed="62"/>
      <name val="Tahoma"/>
      <family val="2"/>
      <charset val="204"/>
    </font>
    <font>
      <sz val="11"/>
      <color theme="0"/>
      <name val="Webdings2"/>
      <charset val="204"/>
    </font>
    <font>
      <sz val="9"/>
      <color indexed="55"/>
      <name val="Tahoma"/>
      <family val="2"/>
      <charset val="204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11"/>
      <name val="Wingdings 2"/>
      <family val="1"/>
      <charset val="2"/>
    </font>
    <font>
      <sz val="1"/>
      <color theme="0" tint="-4.9989318521683403E-2"/>
      <name val="Tahoma"/>
      <family val="2"/>
      <charset val="204"/>
    </font>
    <font>
      <vertAlign val="superscript"/>
      <sz val="9"/>
      <color indexed="11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9"/>
      <color rgb="FFBCBCBC"/>
      <name val="Tahoma"/>
      <family val="2"/>
      <charset val="204"/>
    </font>
    <font>
      <sz val="15"/>
      <color theme="0"/>
      <name val="Tahoma"/>
      <family val="2"/>
      <charset val="204"/>
    </font>
    <font>
      <vertAlign val="superscript"/>
      <sz val="9"/>
      <name val="Tahoma"/>
      <family val="2"/>
      <charset val="204"/>
    </font>
    <font>
      <b/>
      <sz val="10"/>
      <name val="Tahoma"/>
      <family val="2"/>
      <charset val="204"/>
    </font>
    <font>
      <b/>
      <vertAlign val="superscript"/>
      <sz val="10"/>
      <name val="Tahom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lightDown">
        <fgColor indexed="22"/>
      </patternFill>
    </fill>
    <fill>
      <patternFill patternType="solid">
        <fgColor indexed="6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D3DBDB"/>
      </left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rgb="FFD3DBDB"/>
      </top>
      <bottom/>
      <diagonal/>
    </border>
    <border>
      <left style="thin">
        <color indexed="22"/>
      </left>
      <right style="thin">
        <color indexed="22"/>
      </right>
      <top/>
      <bottom style="thin">
        <color rgb="FFD3DBDB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</borders>
  <cellStyleXfs count="9">
    <xf numFmtId="0" fontId="0" fillId="0" borderId="0"/>
    <xf numFmtId="0" fontId="2" fillId="0" borderId="0"/>
    <xf numFmtId="0" fontId="6" fillId="0" borderId="0"/>
    <xf numFmtId="0" fontId="3" fillId="0" borderId="0">
      <alignment horizontal="left" vertical="center"/>
    </xf>
    <xf numFmtId="0" fontId="2" fillId="0" borderId="0"/>
    <xf numFmtId="0" fontId="6" fillId="0" borderId="0"/>
    <xf numFmtId="0" fontId="1" fillId="0" borderId="0"/>
    <xf numFmtId="0" fontId="9" fillId="0" borderId="3" applyBorder="0">
      <alignment horizontal="center" vertical="center" wrapText="1"/>
    </xf>
    <xf numFmtId="0" fontId="20" fillId="0" borderId="0" applyNumberFormat="0" applyFill="0" applyBorder="0" applyAlignment="0" applyProtection="0"/>
  </cellStyleXfs>
  <cellXfs count="191">
    <xf numFmtId="0" fontId="0" fillId="0" borderId="0" xfId="0"/>
    <xf numFmtId="49" fontId="3" fillId="0" borderId="0" xfId="1" applyNumberFormat="1" applyFont="1" applyFill="1" applyAlignment="1" applyProtection="1">
      <alignment vertical="center" wrapText="1"/>
    </xf>
    <xf numFmtId="0" fontId="4" fillId="0" borderId="0" xfId="1" applyFont="1" applyFill="1" applyAlignment="1" applyProtection="1">
      <alignment vertical="center" wrapText="1"/>
    </xf>
    <xf numFmtId="0" fontId="3" fillId="0" borderId="0" xfId="1" applyFont="1" applyFill="1" applyAlignment="1" applyProtection="1">
      <alignment vertical="center" wrapText="1"/>
    </xf>
    <xf numFmtId="0" fontId="5" fillId="0" borderId="0" xfId="1" applyFont="1" applyFill="1" applyAlignment="1" applyProtection="1">
      <alignment vertical="center" wrapText="1"/>
    </xf>
    <xf numFmtId="0" fontId="4" fillId="2" borderId="0" xfId="1" applyFont="1" applyFill="1" applyBorder="1" applyAlignment="1" applyProtection="1">
      <alignment vertical="center" wrapText="1"/>
    </xf>
    <xf numFmtId="0" fontId="3" fillId="2" borderId="0" xfId="1" applyFont="1" applyFill="1" applyBorder="1" applyAlignment="1" applyProtection="1">
      <alignment vertical="center" wrapText="1"/>
    </xf>
    <xf numFmtId="0" fontId="3" fillId="0" borderId="0" xfId="1" applyFont="1" applyFill="1" applyBorder="1" applyAlignment="1" applyProtection="1">
      <alignment vertical="center" wrapText="1"/>
    </xf>
    <xf numFmtId="0" fontId="7" fillId="0" borderId="0" xfId="2" applyFont="1" applyBorder="1" applyAlignment="1">
      <alignment vertical="center" wrapText="1"/>
    </xf>
    <xf numFmtId="0" fontId="7" fillId="0" borderId="0" xfId="2" applyFont="1" applyBorder="1" applyAlignment="1">
      <alignment horizontal="center" vertical="center" wrapText="1"/>
    </xf>
    <xf numFmtId="0" fontId="9" fillId="2" borderId="0" xfId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center"/>
    </xf>
    <xf numFmtId="49" fontId="3" fillId="0" borderId="0" xfId="1" applyNumberFormat="1" applyFont="1" applyFill="1" applyBorder="1" applyAlignment="1" applyProtection="1">
      <alignment horizontal="center" vertical="center" wrapText="1"/>
    </xf>
    <xf numFmtId="49" fontId="10" fillId="0" borderId="0" xfId="1" applyNumberFormat="1" applyFont="1" applyFill="1" applyBorder="1" applyAlignment="1" applyProtection="1">
      <alignment vertical="center" wrapText="1"/>
    </xf>
    <xf numFmtId="49" fontId="3" fillId="0" borderId="0" xfId="1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0" fontId="3" fillId="0" borderId="0" xfId="5" applyFont="1" applyFill="1" applyBorder="1" applyAlignment="1" applyProtection="1">
      <alignment horizontal="right" vertical="center" wrapText="1"/>
    </xf>
    <xf numFmtId="0" fontId="3" fillId="0" borderId="0" xfId="5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>
      <alignment vertical="center"/>
    </xf>
    <xf numFmtId="0" fontId="5" fillId="0" borderId="0" xfId="4" applyNumberFormat="1" applyFont="1" applyFill="1" applyBorder="1" applyAlignment="1" applyProtection="1">
      <alignment vertical="center" wrapText="1"/>
    </xf>
    <xf numFmtId="0" fontId="11" fillId="0" borderId="0" xfId="5" applyFont="1" applyFill="1" applyBorder="1" applyAlignment="1" applyProtection="1">
      <alignment vertical="center" wrapText="1"/>
    </xf>
    <xf numFmtId="0" fontId="13" fillId="2" borderId="0" xfId="1" applyFont="1" applyFill="1" applyBorder="1" applyAlignment="1" applyProtection="1">
      <alignment vertical="center" wrapText="1"/>
    </xf>
    <xf numFmtId="49" fontId="14" fillId="2" borderId="1" xfId="7" applyNumberFormat="1" applyFont="1" applyFill="1" applyBorder="1" applyAlignment="1" applyProtection="1">
      <alignment horizontal="center" vertical="center" wrapText="1"/>
    </xf>
    <xf numFmtId="0" fontId="14" fillId="2" borderId="1" xfId="7" applyNumberFormat="1" applyFont="1" applyFill="1" applyBorder="1" applyAlignment="1" applyProtection="1">
      <alignment vertical="center" wrapText="1"/>
    </xf>
    <xf numFmtId="0" fontId="5" fillId="2" borderId="1" xfId="7" applyNumberFormat="1" applyFont="1" applyFill="1" applyBorder="1" applyAlignment="1" applyProtection="1">
      <alignment vertical="center" wrapText="1"/>
    </xf>
    <xf numFmtId="49" fontId="5" fillId="0" borderId="0" xfId="1" applyNumberFormat="1" applyFont="1" applyFill="1" applyAlignment="1" applyProtection="1">
      <alignment vertical="center" wrapText="1"/>
    </xf>
    <xf numFmtId="0" fontId="3" fillId="0" borderId="4" xfId="5" applyFont="1" applyFill="1" applyBorder="1" applyAlignment="1" applyProtection="1">
      <alignment vertical="center" wrapText="1"/>
    </xf>
    <xf numFmtId="49" fontId="5" fillId="0" borderId="0" xfId="0" applyNumberFormat="1" applyFont="1" applyFill="1" applyAlignment="1" applyProtection="1">
      <alignment vertical="center"/>
    </xf>
    <xf numFmtId="0" fontId="15" fillId="0" borderId="0" xfId="1" applyFont="1" applyFill="1" applyAlignment="1" applyProtection="1">
      <alignment horizontal="center" vertical="center" wrapText="1"/>
    </xf>
    <xf numFmtId="0" fontId="16" fillId="2" borderId="0" xfId="1" applyFont="1" applyFill="1" applyBorder="1" applyAlignment="1" applyProtection="1">
      <alignment horizontal="center" vertical="center" wrapText="1"/>
    </xf>
    <xf numFmtId="0" fontId="3" fillId="2" borderId="2" xfId="1" applyNumberFormat="1" applyFont="1" applyFill="1" applyBorder="1" applyAlignment="1" applyProtection="1">
      <alignment horizontal="left" vertical="center" wrapText="1" indent="1"/>
    </xf>
    <xf numFmtId="0" fontId="3" fillId="2" borderId="2" xfId="1" applyNumberFormat="1" applyFont="1" applyFill="1" applyBorder="1" applyAlignment="1" applyProtection="1">
      <alignment horizontal="left" vertical="center" wrapText="1" indent="2"/>
    </xf>
    <xf numFmtId="0" fontId="3" fillId="0" borderId="2" xfId="1" applyNumberFormat="1" applyFont="1" applyFill="1" applyBorder="1" applyAlignment="1" applyProtection="1">
      <alignment horizontal="left" vertical="center" wrapText="1" indent="4"/>
    </xf>
    <xf numFmtId="49" fontId="3" fillId="0" borderId="2" xfId="1" applyNumberFormat="1" applyFont="1" applyFill="1" applyBorder="1" applyAlignment="1" applyProtection="1">
      <alignment horizontal="center" vertical="center" wrapText="1"/>
    </xf>
    <xf numFmtId="164" fontId="3" fillId="6" borderId="2" xfId="0" applyNumberFormat="1" applyFont="1" applyFill="1" applyBorder="1" applyAlignment="1" applyProtection="1">
      <alignment horizontal="right" vertical="center"/>
      <protection locked="0"/>
    </xf>
    <xf numFmtId="164" fontId="3" fillId="6" borderId="2" xfId="0" applyNumberFormat="1" applyFont="1" applyFill="1" applyBorder="1" applyAlignment="1" applyProtection="1">
      <alignment horizontal="right" vertical="center" wrapText="1"/>
      <protection locked="0"/>
    </xf>
    <xf numFmtId="49" fontId="3" fillId="7" borderId="2" xfId="4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1" applyFont="1" applyFill="1" applyAlignment="1" applyProtection="1">
      <alignment vertical="center"/>
    </xf>
    <xf numFmtId="0" fontId="12" fillId="4" borderId="9" xfId="0" applyFont="1" applyFill="1" applyBorder="1" applyAlignment="1" applyProtection="1">
      <alignment horizontal="left" vertical="center"/>
    </xf>
    <xf numFmtId="0" fontId="12" fillId="4" borderId="1" xfId="0" applyFont="1" applyFill="1" applyBorder="1" applyAlignment="1" applyProtection="1">
      <alignment horizontal="left" vertical="center"/>
    </xf>
    <xf numFmtId="4" fontId="0" fillId="4" borderId="1" xfId="0" applyNumberFormat="1" applyFill="1" applyBorder="1" applyAlignment="1" applyProtection="1">
      <alignment horizontal="right" vertical="center"/>
    </xf>
    <xf numFmtId="4" fontId="18" fillId="4" borderId="1" xfId="0" applyNumberFormat="1" applyFont="1" applyFill="1" applyBorder="1" applyAlignment="1" applyProtection="1">
      <alignment horizontal="right"/>
    </xf>
    <xf numFmtId="0" fontId="12" fillId="4" borderId="9" xfId="0" applyFont="1" applyFill="1" applyBorder="1" applyAlignment="1" applyProtection="1">
      <alignment horizontal="left" vertical="center" indent="1"/>
    </xf>
    <xf numFmtId="0" fontId="12" fillId="4" borderId="1" xfId="0" applyFont="1" applyFill="1" applyBorder="1" applyAlignment="1" applyProtection="1">
      <alignment horizontal="left" vertical="center" indent="1"/>
    </xf>
    <xf numFmtId="49" fontId="3" fillId="4" borderId="1" xfId="1" applyNumberFormat="1" applyFont="1" applyFill="1" applyBorder="1" applyAlignment="1" applyProtection="1">
      <alignment horizontal="left" vertical="center" wrapText="1" indent="4"/>
    </xf>
    <xf numFmtId="49" fontId="0" fillId="4" borderId="1" xfId="4" applyNumberFormat="1" applyFont="1" applyFill="1" applyBorder="1" applyAlignment="1" applyProtection="1">
      <alignment horizontal="center" vertical="center" wrapText="1"/>
    </xf>
    <xf numFmtId="49" fontId="3" fillId="4" borderId="1" xfId="4" applyNumberFormat="1" applyFont="1" applyFill="1" applyBorder="1" applyAlignment="1" applyProtection="1">
      <alignment horizontal="center" vertical="center" wrapText="1"/>
    </xf>
    <xf numFmtId="0" fontId="12" fillId="4" borderId="9" xfId="0" applyFont="1" applyFill="1" applyBorder="1" applyAlignment="1" applyProtection="1">
      <alignment vertical="center" wrapText="1"/>
    </xf>
    <xf numFmtId="0" fontId="12" fillId="4" borderId="1" xfId="0" applyFont="1" applyFill="1" applyBorder="1" applyAlignment="1" applyProtection="1">
      <alignment vertical="center" wrapText="1"/>
    </xf>
    <xf numFmtId="0" fontId="12" fillId="4" borderId="1" xfId="0" applyFont="1" applyFill="1" applyBorder="1" applyAlignment="1" applyProtection="1">
      <alignment vertical="center"/>
    </xf>
    <xf numFmtId="0" fontId="5" fillId="0" borderId="0" xfId="0" applyFont="1" applyFill="1" applyAlignment="1" applyProtection="1">
      <alignment vertical="top"/>
    </xf>
    <xf numFmtId="0" fontId="12" fillId="4" borderId="9" xfId="0" applyFont="1" applyFill="1" applyBorder="1" applyAlignment="1" applyProtection="1">
      <alignment horizontal="left" vertical="center" indent="4"/>
    </xf>
    <xf numFmtId="0" fontId="12" fillId="4" borderId="1" xfId="0" applyFont="1" applyFill="1" applyBorder="1" applyAlignment="1" applyProtection="1">
      <alignment horizontal="left" vertical="center" indent="4"/>
    </xf>
    <xf numFmtId="0" fontId="5" fillId="0" borderId="0" xfId="0" applyFont="1" applyAlignment="1">
      <alignment vertical="top"/>
    </xf>
    <xf numFmtId="0" fontId="0" fillId="0" borderId="0" xfId="0" applyAlignment="1">
      <alignment vertical="top"/>
    </xf>
    <xf numFmtId="49" fontId="3" fillId="7" borderId="2" xfId="1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1" applyNumberFormat="1" applyFont="1" applyFill="1" applyBorder="1" applyAlignment="1" applyProtection="1">
      <alignment horizontal="center" vertical="center" wrapText="1"/>
    </xf>
    <xf numFmtId="0" fontId="3" fillId="0" borderId="0" xfId="1" applyFont="1" applyFill="1" applyAlignment="1" applyProtection="1">
      <alignment horizontal="right" vertical="top" wrapText="1"/>
    </xf>
    <xf numFmtId="49" fontId="0" fillId="0" borderId="0" xfId="1" applyNumberFormat="1" applyFont="1" applyFill="1" applyAlignment="1" applyProtection="1">
      <alignment horizontal="left" vertical="top"/>
    </xf>
    <xf numFmtId="49" fontId="0" fillId="0" borderId="0" xfId="1" applyNumberFormat="1" applyFont="1" applyFill="1" applyAlignment="1" applyProtection="1">
      <alignment vertical="center" wrapText="1"/>
    </xf>
    <xf numFmtId="49" fontId="0" fillId="0" borderId="0" xfId="1" applyNumberFormat="1" applyFont="1" applyFill="1" applyAlignment="1" applyProtection="1">
      <alignment vertical="center"/>
    </xf>
    <xf numFmtId="49" fontId="5" fillId="0" borderId="0" xfId="1" applyNumberFormat="1" applyFont="1" applyFill="1" applyAlignment="1" applyProtection="1">
      <alignment vertical="center"/>
    </xf>
    <xf numFmtId="16" fontId="3" fillId="2" borderId="2" xfId="1" applyNumberFormat="1" applyFont="1" applyFill="1" applyBorder="1" applyAlignment="1" applyProtection="1">
      <alignment horizontal="left" vertical="center" wrapText="1"/>
    </xf>
    <xf numFmtId="0" fontId="3" fillId="0" borderId="0" xfId="5" applyFont="1" applyFill="1" applyBorder="1" applyAlignment="1" applyProtection="1">
      <alignment vertical="center" wrapText="1"/>
    </xf>
    <xf numFmtId="0" fontId="3" fillId="0" borderId="0" xfId="4" applyNumberFormat="1" applyFont="1" applyFill="1" applyBorder="1" applyAlignment="1" applyProtection="1">
      <alignment vertical="center" wrapText="1"/>
    </xf>
    <xf numFmtId="0" fontId="0" fillId="2" borderId="12" xfId="3" applyFont="1" applyFill="1" applyBorder="1" applyAlignment="1" applyProtection="1">
      <alignment horizontal="right" vertical="center" wrapText="1" indent="1"/>
    </xf>
    <xf numFmtId="0" fontId="0" fillId="0" borderId="2" xfId="0" applyNumberFormat="1" applyFill="1" applyBorder="1" applyAlignment="1">
      <alignment horizontal="center" vertical="center"/>
    </xf>
    <xf numFmtId="0" fontId="3" fillId="0" borderId="2" xfId="5" applyNumberFormat="1" applyFont="1" applyFill="1" applyBorder="1" applyAlignment="1" applyProtection="1">
      <alignment horizontal="center" vertical="center" wrapText="1"/>
    </xf>
    <xf numFmtId="0" fontId="3" fillId="0" borderId="2" xfId="4" applyNumberFormat="1" applyFont="1" applyFill="1" applyBorder="1" applyAlignment="1" applyProtection="1">
      <alignment horizontal="center" vertical="center" wrapText="1"/>
    </xf>
    <xf numFmtId="49" fontId="21" fillId="2" borderId="0" xfId="7" applyNumberFormat="1" applyFont="1" applyFill="1" applyBorder="1" applyAlignment="1" applyProtection="1">
      <alignment horizontal="center" vertical="center" wrapText="1"/>
    </xf>
    <xf numFmtId="0" fontId="21" fillId="0" borderId="0" xfId="5" applyNumberFormat="1" applyFont="1" applyFill="1" applyBorder="1" applyAlignment="1" applyProtection="1">
      <alignment horizontal="center" vertical="center" wrapText="1"/>
    </xf>
    <xf numFmtId="0" fontId="21" fillId="0" borderId="0" xfId="4" applyNumberFormat="1" applyFont="1" applyFill="1" applyBorder="1" applyAlignment="1" applyProtection="1">
      <alignment horizontal="center" vertical="center" wrapText="1"/>
    </xf>
    <xf numFmtId="0" fontId="3" fillId="0" borderId="2" xfId="1" applyNumberFormat="1" applyFont="1" applyFill="1" applyBorder="1" applyAlignment="1" applyProtection="1">
      <alignment horizontal="center" vertical="center" wrapText="1"/>
    </xf>
    <xf numFmtId="0" fontId="3" fillId="0" borderId="2" xfId="5" applyFont="1" applyFill="1" applyBorder="1" applyAlignment="1" applyProtection="1">
      <alignment horizontal="left" vertical="center" wrapText="1" indent="1"/>
    </xf>
    <xf numFmtId="0" fontId="3" fillId="3" borderId="2" xfId="4" applyNumberFormat="1" applyFont="1" applyFill="1" applyBorder="1" applyAlignment="1" applyProtection="1">
      <alignment horizontal="left" vertical="center" wrapText="1"/>
    </xf>
    <xf numFmtId="0" fontId="22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horizontal="center" vertical="center"/>
    </xf>
    <xf numFmtId="0" fontId="3" fillId="0" borderId="2" xfId="5" applyFont="1" applyFill="1" applyBorder="1" applyAlignment="1" applyProtection="1">
      <alignment horizontal="left" vertical="center" wrapText="1" indent="2"/>
    </xf>
    <xf numFmtId="0" fontId="3" fillId="0" borderId="2" xfId="5" applyFont="1" applyFill="1" applyBorder="1" applyAlignment="1" applyProtection="1">
      <alignment horizontal="left" vertical="center" wrapText="1" indent="3"/>
    </xf>
    <xf numFmtId="0" fontId="3" fillId="0" borderId="2" xfId="5" applyFont="1" applyFill="1" applyBorder="1" applyAlignment="1" applyProtection="1">
      <alignment horizontal="left" vertical="center" wrapText="1" indent="4"/>
    </xf>
    <xf numFmtId="0" fontId="3" fillId="0" borderId="0" xfId="5" applyFont="1" applyFill="1" applyBorder="1" applyAlignment="1" applyProtection="1">
      <alignment horizontal="left" vertical="center" wrapText="1" indent="2"/>
    </xf>
    <xf numFmtId="0" fontId="3" fillId="0" borderId="0" xfId="4" applyNumberFormat="1" applyFont="1" applyFill="1" applyBorder="1" applyAlignment="1" applyProtection="1">
      <alignment horizontal="left" vertical="center" wrapText="1"/>
    </xf>
    <xf numFmtId="0" fontId="0" fillId="2" borderId="2" xfId="6" applyNumberFormat="1" applyFont="1" applyFill="1" applyBorder="1" applyAlignment="1" applyProtection="1">
      <alignment horizontal="center" vertical="center" wrapText="1"/>
    </xf>
    <xf numFmtId="0" fontId="0" fillId="5" borderId="2" xfId="5" applyFont="1" applyFill="1" applyBorder="1" applyAlignment="1" applyProtection="1">
      <alignment horizontal="center" vertical="center" wrapText="1"/>
    </xf>
    <xf numFmtId="0" fontId="14" fillId="2" borderId="1" xfId="7" applyNumberFormat="1" applyFont="1" applyFill="1" applyBorder="1" applyAlignment="1" applyProtection="1">
      <alignment horizontal="center" vertical="center" wrapText="1"/>
    </xf>
    <xf numFmtId="0" fontId="5" fillId="0" borderId="0" xfId="1" applyFont="1" applyFill="1" applyAlignment="1" applyProtection="1">
      <alignment horizontal="center" vertical="center" wrapText="1"/>
    </xf>
    <xf numFmtId="0" fontId="3" fillId="2" borderId="2" xfId="1" applyNumberFormat="1" applyFont="1" applyFill="1" applyBorder="1" applyAlignment="1" applyProtection="1">
      <alignment horizontal="left" vertical="center" wrapText="1"/>
    </xf>
    <xf numFmtId="49" fontId="3" fillId="8" borderId="4" xfId="4" applyNumberFormat="1" applyFont="1" applyFill="1" applyBorder="1" applyAlignment="1" applyProtection="1">
      <alignment horizontal="center" vertical="center" wrapText="1"/>
    </xf>
    <xf numFmtId="49" fontId="3" fillId="2" borderId="2" xfId="1" applyNumberFormat="1" applyFont="1" applyFill="1" applyBorder="1" applyAlignment="1" applyProtection="1">
      <alignment horizontal="center" vertical="center" wrapText="1"/>
    </xf>
    <xf numFmtId="0" fontId="3" fillId="0" borderId="0" xfId="1" applyFont="1" applyFill="1" applyAlignment="1" applyProtection="1">
      <alignment horizontal="left" vertical="top" wrapText="1"/>
    </xf>
    <xf numFmtId="0" fontId="7" fillId="0" borderId="5" xfId="2" applyFont="1" applyFill="1" applyBorder="1" applyAlignment="1">
      <alignment horizontal="left" vertical="center" wrapText="1" indent="1"/>
    </xf>
    <xf numFmtId="0" fontId="7" fillId="0" borderId="2" xfId="2" applyFont="1" applyFill="1" applyBorder="1" applyAlignment="1">
      <alignment horizontal="left" vertical="center" wrapText="1" indent="1"/>
    </xf>
    <xf numFmtId="0" fontId="7" fillId="0" borderId="9" xfId="2" applyFont="1" applyFill="1" applyBorder="1" applyAlignment="1">
      <alignment horizontal="left" vertical="center" wrapText="1" indent="1"/>
    </xf>
    <xf numFmtId="0" fontId="3" fillId="0" borderId="2" xfId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/>
    </xf>
    <xf numFmtId="0" fontId="3" fillId="3" borderId="13" xfId="4" applyNumberFormat="1" applyFont="1" applyFill="1" applyBorder="1" applyAlignment="1" applyProtection="1">
      <alignment horizontal="center" vertical="center" wrapText="1"/>
    </xf>
    <xf numFmtId="0" fontId="3" fillId="3" borderId="14" xfId="4" applyNumberFormat="1" applyFont="1" applyFill="1" applyBorder="1" applyAlignment="1" applyProtection="1">
      <alignment horizontal="center" vertical="center" wrapText="1"/>
    </xf>
    <xf numFmtId="0" fontId="3" fillId="3" borderId="15" xfId="4" applyNumberFormat="1" applyFont="1" applyFill="1" applyBorder="1" applyAlignment="1" applyProtection="1">
      <alignment horizontal="center" vertical="center" wrapText="1"/>
    </xf>
    <xf numFmtId="0" fontId="0" fillId="2" borderId="20" xfId="3" applyFont="1" applyFill="1" applyBorder="1" applyAlignment="1" applyProtection="1">
      <alignment horizontal="center" vertical="center" wrapText="1"/>
    </xf>
    <xf numFmtId="0" fontId="0" fillId="2" borderId="21" xfId="3" applyFont="1" applyFill="1" applyBorder="1" applyAlignment="1" applyProtection="1">
      <alignment horizontal="center" vertical="center" wrapText="1"/>
    </xf>
    <xf numFmtId="0" fontId="3" fillId="7" borderId="7" xfId="1" applyNumberFormat="1" applyFont="1" applyFill="1" applyBorder="1" applyAlignment="1" applyProtection="1">
      <alignment horizontal="center" vertical="center" wrapText="1"/>
      <protection locked="0"/>
    </xf>
    <xf numFmtId="0" fontId="3" fillId="7" borderId="8" xfId="1" applyNumberFormat="1" applyFont="1" applyFill="1" applyBorder="1" applyAlignment="1" applyProtection="1">
      <alignment horizontal="center" vertical="center" wrapText="1"/>
      <protection locked="0"/>
    </xf>
    <xf numFmtId="0" fontId="3" fillId="7" borderId="6" xfId="1" applyNumberFormat="1" applyFont="1" applyFill="1" applyBorder="1" applyAlignment="1" applyProtection="1">
      <alignment horizontal="center" vertical="center" wrapText="1"/>
      <protection locked="0"/>
    </xf>
    <xf numFmtId="4" fontId="3" fillId="0" borderId="7" xfId="1" applyNumberFormat="1" applyFont="1" applyFill="1" applyBorder="1" applyAlignment="1" applyProtection="1">
      <alignment horizontal="right" vertical="center" wrapText="1"/>
    </xf>
    <xf numFmtId="4" fontId="3" fillId="0" borderId="6" xfId="1" applyNumberFormat="1" applyFont="1" applyFill="1" applyBorder="1" applyAlignment="1" applyProtection="1">
      <alignment horizontal="right" vertical="center" wrapText="1"/>
    </xf>
    <xf numFmtId="0" fontId="5" fillId="0" borderId="0" xfId="1" applyFont="1" applyFill="1" applyAlignment="1" applyProtection="1">
      <alignment horizontal="center" vertical="center" wrapText="1"/>
    </xf>
    <xf numFmtId="0" fontId="3" fillId="0" borderId="0" xfId="1" applyFont="1" applyFill="1" applyAlignment="1" applyProtection="1">
      <alignment horizontal="center" vertical="top" wrapText="1"/>
    </xf>
    <xf numFmtId="0" fontId="17" fillId="2" borderId="0" xfId="1" applyFont="1" applyFill="1" applyBorder="1" applyAlignment="1" applyProtection="1">
      <alignment horizontal="center" vertical="top" wrapText="1"/>
    </xf>
    <xf numFmtId="0" fontId="16" fillId="0" borderId="10" xfId="1" applyFont="1" applyFill="1" applyBorder="1" applyAlignment="1" applyProtection="1">
      <alignment horizontal="center" vertical="center" wrapText="1"/>
    </xf>
    <xf numFmtId="0" fontId="3" fillId="2" borderId="6" xfId="1" applyNumberFormat="1" applyFont="1" applyFill="1" applyBorder="1" applyAlignment="1" applyProtection="1">
      <alignment horizontal="left" vertical="center" wrapText="1"/>
    </xf>
    <xf numFmtId="0" fontId="16" fillId="0" borderId="7" xfId="1" applyFont="1" applyFill="1" applyBorder="1" applyAlignment="1" applyProtection="1">
      <alignment horizontal="center" vertical="center" wrapText="1"/>
    </xf>
    <xf numFmtId="0" fontId="16" fillId="0" borderId="8" xfId="1" applyFont="1" applyFill="1" applyBorder="1" applyAlignment="1" applyProtection="1">
      <alignment horizontal="center" vertical="center" wrapText="1"/>
    </xf>
    <xf numFmtId="0" fontId="16" fillId="0" borderId="6" xfId="1" applyFont="1" applyFill="1" applyBorder="1" applyAlignment="1" applyProtection="1">
      <alignment horizontal="center" vertical="center" wrapText="1"/>
    </xf>
    <xf numFmtId="0" fontId="3" fillId="0" borderId="7" xfId="1" applyNumberFormat="1" applyFont="1" applyFill="1" applyBorder="1" applyAlignment="1" applyProtection="1">
      <alignment horizontal="center" vertical="center" wrapText="1"/>
    </xf>
    <xf numFmtId="0" fontId="3" fillId="0" borderId="8" xfId="1" applyNumberFormat="1" applyFont="1" applyFill="1" applyBorder="1" applyAlignment="1" applyProtection="1">
      <alignment horizontal="center" vertical="center" wrapText="1"/>
    </xf>
    <xf numFmtId="0" fontId="3" fillId="0" borderId="6" xfId="1" applyNumberFormat="1" applyFont="1" applyFill="1" applyBorder="1" applyAlignment="1" applyProtection="1">
      <alignment horizontal="center" vertical="center" wrapText="1"/>
    </xf>
    <xf numFmtId="49" fontId="3" fillId="6" borderId="6" xfId="0" applyNumberFormat="1" applyFont="1" applyFill="1" applyBorder="1" applyAlignment="1" applyProtection="1">
      <alignment horizontal="left" vertical="center" wrapText="1" indent="3"/>
      <protection locked="0"/>
    </xf>
    <xf numFmtId="0" fontId="14" fillId="2" borderId="1" xfId="7" applyNumberFormat="1" applyFont="1" applyFill="1" applyBorder="1" applyAlignment="1" applyProtection="1">
      <alignment horizontal="center" vertical="center" wrapText="1"/>
    </xf>
    <xf numFmtId="0" fontId="3" fillId="3" borderId="18" xfId="5" applyNumberFormat="1" applyFont="1" applyFill="1" applyBorder="1" applyAlignment="1" applyProtection="1">
      <alignment horizontal="left" vertical="center" wrapText="1"/>
    </xf>
    <xf numFmtId="0" fontId="3" fillId="3" borderId="1" xfId="5" applyNumberFormat="1" applyFont="1" applyFill="1" applyBorder="1" applyAlignment="1" applyProtection="1">
      <alignment horizontal="left" vertical="center" wrapText="1"/>
    </xf>
    <xf numFmtId="0" fontId="3" fillId="3" borderId="9" xfId="1" applyNumberFormat="1" applyFont="1" applyFill="1" applyBorder="1" applyAlignment="1" applyProtection="1">
      <alignment horizontal="left" vertical="center" wrapText="1"/>
    </xf>
    <xf numFmtId="0" fontId="3" fillId="3" borderId="1" xfId="1" applyNumberFormat="1" applyFont="1" applyFill="1" applyBorder="1" applyAlignment="1" applyProtection="1">
      <alignment horizontal="left" vertical="center" wrapText="1"/>
    </xf>
    <xf numFmtId="0" fontId="11" fillId="0" borderId="0" xfId="5" applyFont="1" applyFill="1" applyBorder="1" applyAlignment="1" applyProtection="1">
      <alignment horizontal="center" vertical="center" wrapText="1"/>
    </xf>
    <xf numFmtId="0" fontId="3" fillId="2" borderId="9" xfId="1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</xf>
    <xf numFmtId="49" fontId="3" fillId="7" borderId="12" xfId="3" applyNumberFormat="1" applyFont="1" applyFill="1" applyBorder="1" applyAlignment="1" applyProtection="1">
      <alignment horizontal="left" vertical="center" wrapText="1"/>
      <protection locked="0"/>
    </xf>
    <xf numFmtId="49" fontId="0" fillId="7" borderId="12" xfId="4" applyNumberFormat="1" applyFont="1" applyFill="1" applyBorder="1" applyAlignment="1" applyProtection="1">
      <alignment horizontal="left" vertical="center" wrapText="1"/>
      <protection locked="0"/>
    </xf>
    <xf numFmtId="0" fontId="20" fillId="3" borderId="16" xfId="8" applyNumberFormat="1" applyFill="1" applyBorder="1" applyAlignment="1" applyProtection="1">
      <alignment horizontal="center" vertical="center" wrapText="1"/>
    </xf>
    <xf numFmtId="0" fontId="3" fillId="3" borderId="11" xfId="4" applyNumberFormat="1" applyFont="1" applyFill="1" applyBorder="1" applyAlignment="1" applyProtection="1">
      <alignment horizontal="center" vertical="center" wrapText="1"/>
    </xf>
    <xf numFmtId="0" fontId="3" fillId="3" borderId="17" xfId="4" applyNumberFormat="1" applyFont="1" applyFill="1" applyBorder="1" applyAlignment="1" applyProtection="1">
      <alignment horizontal="center" vertical="center" wrapText="1"/>
    </xf>
    <xf numFmtId="0" fontId="3" fillId="0" borderId="0" xfId="5" applyFont="1" applyFill="1" applyBorder="1" applyAlignment="1" applyProtection="1">
      <alignment horizontal="right" vertical="center" wrapText="1"/>
    </xf>
    <xf numFmtId="0" fontId="3" fillId="0" borderId="0" xfId="4" applyNumberFormat="1" applyFont="1" applyFill="1" applyBorder="1" applyAlignment="1" applyProtection="1">
      <alignment horizontal="center" vertical="center" wrapText="1"/>
    </xf>
    <xf numFmtId="0" fontId="11" fillId="0" borderId="19" xfId="5" applyFont="1" applyFill="1" applyBorder="1" applyAlignment="1" applyProtection="1">
      <alignment horizontal="center" vertical="center" wrapText="1"/>
    </xf>
    <xf numFmtId="0" fontId="24" fillId="0" borderId="0" xfId="2" applyFont="1" applyBorder="1" applyAlignment="1">
      <alignment horizontal="center" vertical="center" wrapText="1"/>
    </xf>
    <xf numFmtId="14" fontId="3" fillId="3" borderId="2" xfId="4" applyNumberFormat="1" applyFont="1" applyFill="1" applyBorder="1" applyAlignment="1" applyProtection="1">
      <alignment horizontal="left" vertical="center" wrapText="1"/>
    </xf>
    <xf numFmtId="49" fontId="3" fillId="8" borderId="7" xfId="4" applyNumberFormat="1" applyFont="1" applyFill="1" applyBorder="1" applyAlignment="1" applyProtection="1">
      <alignment horizontal="center" vertical="center" wrapText="1"/>
    </xf>
    <xf numFmtId="49" fontId="3" fillId="8" borderId="8" xfId="4" applyNumberFormat="1" applyFont="1" applyFill="1" applyBorder="1" applyAlignment="1" applyProtection="1">
      <alignment horizontal="center" vertical="center" wrapText="1"/>
    </xf>
    <xf numFmtId="49" fontId="3" fillId="8" borderId="6" xfId="4" applyNumberFormat="1" applyFont="1" applyFill="1" applyBorder="1" applyAlignment="1" applyProtection="1">
      <alignment horizontal="center" vertical="center" wrapText="1"/>
    </xf>
    <xf numFmtId="4" fontId="3" fillId="0" borderId="8" xfId="1" applyNumberFormat="1" applyFont="1" applyFill="1" applyBorder="1" applyAlignment="1" applyProtection="1">
      <alignment horizontal="right" vertical="center" wrapText="1"/>
    </xf>
    <xf numFmtId="49" fontId="3" fillId="2" borderId="7" xfId="1" applyNumberFormat="1" applyFont="1" applyFill="1" applyBorder="1" applyAlignment="1" applyProtection="1">
      <alignment horizontal="center" vertical="center" wrapText="1"/>
    </xf>
    <xf numFmtId="49" fontId="3" fillId="2" borderId="8" xfId="1" applyNumberFormat="1" applyFont="1" applyFill="1" applyBorder="1" applyAlignment="1" applyProtection="1">
      <alignment horizontal="center" vertical="center" wrapText="1"/>
    </xf>
    <xf numFmtId="49" fontId="3" fillId="2" borderId="6" xfId="1" applyNumberFormat="1" applyFont="1" applyFill="1" applyBorder="1" applyAlignment="1" applyProtection="1">
      <alignment horizontal="center" vertical="center" wrapText="1"/>
    </xf>
    <xf numFmtId="49" fontId="3" fillId="8" borderId="22" xfId="4" applyNumberFormat="1" applyFont="1" applyFill="1" applyBorder="1" applyAlignment="1" applyProtection="1">
      <alignment horizontal="center" vertical="center" wrapText="1"/>
    </xf>
    <xf numFmtId="49" fontId="3" fillId="8" borderId="23" xfId="4" applyNumberFormat="1" applyFont="1" applyFill="1" applyBorder="1" applyAlignment="1" applyProtection="1">
      <alignment horizontal="center" vertical="center" wrapText="1"/>
    </xf>
    <xf numFmtId="4" fontId="3" fillId="7" borderId="7" xfId="1" applyNumberFormat="1" applyFont="1" applyFill="1" applyBorder="1" applyAlignment="1" applyProtection="1">
      <alignment horizontal="right" vertical="center" wrapText="1"/>
      <protection locked="0"/>
    </xf>
    <xf numFmtId="4" fontId="3" fillId="7" borderId="8" xfId="1" applyNumberFormat="1" applyFont="1" applyFill="1" applyBorder="1" applyAlignment="1" applyProtection="1">
      <alignment horizontal="right" vertical="center" wrapText="1"/>
      <protection locked="0"/>
    </xf>
    <xf numFmtId="4" fontId="3" fillId="7" borderId="6" xfId="1" applyNumberFormat="1" applyFont="1" applyFill="1" applyBorder="1" applyAlignment="1" applyProtection="1">
      <alignment horizontal="right" vertical="center" wrapText="1"/>
      <protection locked="0"/>
    </xf>
    <xf numFmtId="0" fontId="3" fillId="0" borderId="7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17" fillId="0" borderId="7" xfId="1" applyFont="1" applyFill="1" applyBorder="1" applyAlignment="1" applyProtection="1">
      <alignment horizontal="center" vertical="center" wrapText="1"/>
    </xf>
    <xf numFmtId="0" fontId="17" fillId="0" borderId="8" xfId="1" applyFont="1" applyFill="1" applyBorder="1" applyAlignment="1" applyProtection="1">
      <alignment horizontal="center" vertical="center" wrapText="1"/>
    </xf>
    <xf numFmtId="0" fontId="17" fillId="0" borderId="6" xfId="1" applyFont="1" applyFill="1" applyBorder="1" applyAlignment="1" applyProtection="1">
      <alignment horizontal="center" vertical="center" wrapText="1"/>
    </xf>
    <xf numFmtId="0" fontId="3" fillId="2" borderId="7" xfId="1" applyNumberFormat="1" applyFont="1" applyFill="1" applyBorder="1" applyAlignment="1" applyProtection="1">
      <alignment horizontal="left" vertical="center" wrapText="1"/>
    </xf>
    <xf numFmtId="0" fontId="3" fillId="2" borderId="8" xfId="1" applyNumberFormat="1" applyFont="1" applyFill="1" applyBorder="1" applyAlignment="1" applyProtection="1">
      <alignment horizontal="left" vertical="center" wrapText="1"/>
    </xf>
    <xf numFmtId="49" fontId="3" fillId="6" borderId="7" xfId="0" applyNumberFormat="1" applyFont="1" applyFill="1" applyBorder="1" applyAlignment="1" applyProtection="1">
      <alignment horizontal="left" vertical="center" wrapText="1" indent="3"/>
      <protection locked="0"/>
    </xf>
    <xf numFmtId="49" fontId="3" fillId="6" borderId="8" xfId="0" applyNumberFormat="1" applyFont="1" applyFill="1" applyBorder="1" applyAlignment="1" applyProtection="1">
      <alignment horizontal="left" vertical="center" wrapText="1" indent="3"/>
      <protection locked="0"/>
    </xf>
    <xf numFmtId="0" fontId="0" fillId="2" borderId="24" xfId="6" applyNumberFormat="1" applyFont="1" applyFill="1" applyBorder="1" applyAlignment="1" applyProtection="1">
      <alignment horizontal="center" vertical="center" wrapText="1"/>
    </xf>
    <xf numFmtId="0" fontId="0" fillId="2" borderId="25" xfId="6" applyNumberFormat="1" applyFont="1" applyFill="1" applyBorder="1" applyAlignment="1" applyProtection="1">
      <alignment horizontal="center" vertical="center" wrapText="1"/>
    </xf>
    <xf numFmtId="0" fontId="0" fillId="2" borderId="26" xfId="6" applyNumberFormat="1" applyFont="1" applyFill="1" applyBorder="1" applyAlignment="1" applyProtection="1">
      <alignment horizontal="center" vertical="center" wrapText="1"/>
    </xf>
    <xf numFmtId="0" fontId="0" fillId="2" borderId="27" xfId="6" applyNumberFormat="1" applyFont="1" applyFill="1" applyBorder="1" applyAlignment="1" applyProtection="1">
      <alignment horizontal="center" vertical="center" wrapText="1"/>
    </xf>
    <xf numFmtId="0" fontId="0" fillId="2" borderId="0" xfId="6" applyNumberFormat="1" applyFont="1" applyFill="1" applyBorder="1" applyAlignment="1" applyProtection="1">
      <alignment horizontal="center" vertical="center" wrapText="1"/>
    </xf>
    <xf numFmtId="0" fontId="0" fillId="2" borderId="10" xfId="6" applyNumberFormat="1" applyFont="1" applyFill="1" applyBorder="1" applyAlignment="1" applyProtection="1">
      <alignment horizontal="center" vertical="center" wrapText="1"/>
    </xf>
    <xf numFmtId="0" fontId="0" fillId="2" borderId="28" xfId="6" applyNumberFormat="1" applyFont="1" applyFill="1" applyBorder="1" applyAlignment="1" applyProtection="1">
      <alignment horizontal="center" vertical="center" wrapText="1"/>
    </xf>
    <xf numFmtId="0" fontId="0" fillId="2" borderId="19" xfId="6" applyNumberFormat="1" applyFont="1" applyFill="1" applyBorder="1" applyAlignment="1" applyProtection="1">
      <alignment horizontal="center" vertical="center" wrapText="1"/>
    </xf>
    <xf numFmtId="0" fontId="0" fillId="2" borderId="29" xfId="6" applyNumberFormat="1" applyFont="1" applyFill="1" applyBorder="1" applyAlignment="1" applyProtection="1">
      <alignment horizontal="center" vertical="center" wrapText="1"/>
    </xf>
    <xf numFmtId="0" fontId="3" fillId="2" borderId="24" xfId="1" applyFont="1" applyFill="1" applyBorder="1" applyAlignment="1" applyProtection="1">
      <alignment horizontal="center" vertical="center" wrapText="1"/>
    </xf>
    <xf numFmtId="0" fontId="3" fillId="2" borderId="25" xfId="1" applyFont="1" applyFill="1" applyBorder="1" applyAlignment="1" applyProtection="1">
      <alignment horizontal="center" vertical="center" wrapText="1"/>
    </xf>
    <xf numFmtId="0" fontId="3" fillId="2" borderId="26" xfId="1" applyFont="1" applyFill="1" applyBorder="1" applyAlignment="1" applyProtection="1">
      <alignment horizontal="center" vertical="center" wrapText="1"/>
    </xf>
    <xf numFmtId="0" fontId="3" fillId="2" borderId="27" xfId="1" applyFont="1" applyFill="1" applyBorder="1" applyAlignment="1" applyProtection="1">
      <alignment horizontal="center" vertical="center" wrapText="1"/>
    </xf>
    <xf numFmtId="0" fontId="3" fillId="2" borderId="0" xfId="1" applyFont="1" applyFill="1" applyBorder="1" applyAlignment="1" applyProtection="1">
      <alignment horizontal="center" vertical="center" wrapText="1"/>
    </xf>
    <xf numFmtId="0" fontId="3" fillId="2" borderId="10" xfId="1" applyFont="1" applyFill="1" applyBorder="1" applyAlignment="1" applyProtection="1">
      <alignment horizontal="center" vertical="center" wrapText="1"/>
    </xf>
    <xf numFmtId="0" fontId="3" fillId="2" borderId="28" xfId="1" applyFont="1" applyFill="1" applyBorder="1" applyAlignment="1" applyProtection="1">
      <alignment horizontal="center" vertical="center" wrapText="1"/>
    </xf>
    <xf numFmtId="0" fontId="3" fillId="2" borderId="19" xfId="1" applyFont="1" applyFill="1" applyBorder="1" applyAlignment="1" applyProtection="1">
      <alignment horizontal="center" vertical="center" wrapText="1"/>
    </xf>
    <xf numFmtId="0" fontId="3" fillId="2" borderId="29" xfId="1" applyFont="1" applyFill="1" applyBorder="1" applyAlignment="1" applyProtection="1">
      <alignment horizontal="center" vertical="center" wrapText="1"/>
    </xf>
    <xf numFmtId="0" fontId="3" fillId="2" borderId="7" xfId="1" applyFont="1" applyFill="1" applyBorder="1" applyAlignment="1" applyProtection="1">
      <alignment horizontal="center" vertical="center" wrapText="1"/>
    </xf>
    <xf numFmtId="0" fontId="3" fillId="2" borderId="8" xfId="1" applyFont="1" applyFill="1" applyBorder="1" applyAlignment="1" applyProtection="1">
      <alignment horizontal="center" vertical="center" wrapText="1"/>
    </xf>
    <xf numFmtId="0" fontId="3" fillId="2" borderId="6" xfId="1" applyFont="1" applyFill="1" applyBorder="1" applyAlignment="1" applyProtection="1">
      <alignment horizontal="center" vertical="center" wrapText="1"/>
    </xf>
    <xf numFmtId="0" fontId="0" fillId="5" borderId="9" xfId="5" applyFont="1" applyFill="1" applyBorder="1" applyAlignment="1" applyProtection="1">
      <alignment horizontal="center" vertical="center" wrapText="1"/>
    </xf>
    <xf numFmtId="0" fontId="0" fillId="5" borderId="5" xfId="5" applyFont="1" applyFill="1" applyBorder="1" applyAlignment="1" applyProtection="1">
      <alignment horizontal="center" vertical="center" wrapText="1"/>
    </xf>
    <xf numFmtId="0" fontId="3" fillId="5" borderId="9" xfId="5" applyFont="1" applyFill="1" applyBorder="1" applyAlignment="1" applyProtection="1">
      <alignment horizontal="center" vertical="center" wrapText="1"/>
    </xf>
    <xf numFmtId="0" fontId="3" fillId="5" borderId="1" xfId="5" applyFont="1" applyFill="1" applyBorder="1" applyAlignment="1" applyProtection="1">
      <alignment horizontal="center" vertical="center" wrapText="1"/>
    </xf>
    <xf numFmtId="0" fontId="3" fillId="5" borderId="5" xfId="5" applyFont="1" applyFill="1" applyBorder="1" applyAlignment="1" applyProtection="1">
      <alignment horizontal="center" vertical="center" wrapText="1"/>
    </xf>
    <xf numFmtId="0" fontId="3" fillId="0" borderId="9" xfId="1" applyFont="1" applyFill="1" applyBorder="1" applyAlignment="1" applyProtection="1">
      <alignment horizontal="center" vertical="center" wrapText="1"/>
    </xf>
    <xf numFmtId="0" fontId="3" fillId="0" borderId="5" xfId="1" applyFont="1" applyFill="1" applyBorder="1" applyAlignment="1" applyProtection="1">
      <alignment horizontal="center" vertical="center" wrapText="1"/>
    </xf>
    <xf numFmtId="0" fontId="0" fillId="2" borderId="9" xfId="6" applyNumberFormat="1" applyFont="1" applyFill="1" applyBorder="1" applyAlignment="1" applyProtection="1">
      <alignment horizontal="center" vertical="center" wrapText="1"/>
    </xf>
    <xf numFmtId="0" fontId="0" fillId="2" borderId="5" xfId="6" applyNumberFormat="1" applyFont="1" applyFill="1" applyBorder="1" applyAlignment="1" applyProtection="1">
      <alignment horizontal="center" vertical="center" wrapText="1"/>
    </xf>
    <xf numFmtId="0" fontId="0" fillId="2" borderId="1" xfId="6" applyNumberFormat="1" applyFont="1" applyFill="1" applyBorder="1" applyAlignment="1" applyProtection="1">
      <alignment horizontal="center" vertical="center" wrapText="1"/>
    </xf>
  </cellXfs>
  <cellStyles count="9">
    <cellStyle name="Гиперссылка" xfId="8" builtinId="8"/>
    <cellStyle name="ЗаголовокСтолбца" xfId="7"/>
    <cellStyle name="Обычный" xfId="0" builtinId="0"/>
    <cellStyle name="Обычный 14" xfId="6"/>
    <cellStyle name="Обычный_JKH.OPEN.INFO.HVS(v3.5)_цены161210" xfId="5"/>
    <cellStyle name="Обычный_SIMPLE_1_massive2" xfId="3"/>
    <cellStyle name="Обычный_ЖКУ_проект3" xfId="4"/>
    <cellStyle name="Обычный_Мониторинг инвестиций" xfId="1"/>
    <cellStyle name="Обычный_Шаблон по источникам для Модуля Реестр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1]!modThisWorkbook.Freeze_Panes">
      <xdr:nvPicPr>
        <xdr:cNvPr id="2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1]!modThisWorkbook.Freeze_Panes">
      <xdr:nvPicPr>
        <xdr:cNvPr id="3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36</xdr:col>
      <xdr:colOff>0</xdr:colOff>
      <xdr:row>37</xdr:row>
      <xdr:rowOff>0</xdr:rowOff>
    </xdr:from>
    <xdr:ext cx="190500" cy="180474"/>
    <xdr:grpSp>
      <xdr:nvGrpSpPr>
        <xdr:cNvPr id="2" name="shCalendar" hidden="1"/>
        <xdr:cNvGrpSpPr>
          <a:grpSpLocks/>
        </xdr:cNvGrpSpPr>
      </xdr:nvGrpSpPr>
      <xdr:grpSpPr bwMode="auto">
        <a:xfrm>
          <a:off x="18127579" y="8612605"/>
          <a:ext cx="190500" cy="180474"/>
          <a:chOff x="13896191" y="1813753"/>
          <a:chExt cx="211023" cy="178845"/>
        </a:xfrm>
      </xdr:grpSpPr>
      <xdr:sp macro="[1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twoCellAnchor>
    <xdr:from>
      <xdr:col>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1]!modThisWorkbook.Freeze_Panes">
      <xdr:nvPicPr>
        <xdr:cNvPr id="5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1]!modThisWorkbook.Freeze_Panes">
      <xdr:nvPicPr>
        <xdr:cNvPr id="6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83;&#1077;&#1074;&#1090;&#1080;&#1085;&#1072;/Documents/&#1056;&#1048;%20&#1058;&#1072;&#1088;&#1080;&#1092;&#1099;%20&#1080;%20&#1094;&#1077;&#1085;&#1099;/FAS.JKH.OPEN.INFO.PRICE.HVS%20(&#1058;&#1055;2019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00"/>
      <sheetName val="Инструкция"/>
      <sheetName val="Лог обновления"/>
      <sheetName val="Титульный"/>
      <sheetName val="Территории"/>
      <sheetName val="Перечень тарифов"/>
      <sheetName val="Форма 1.0.1 | Т-тех"/>
      <sheetName val="Форма 2.2 | Т-тех"/>
      <sheetName val="Форма 1.0.1 | Т-транс"/>
      <sheetName val="Форма 2.2 | Т-транс"/>
      <sheetName val="Форма 1.0.1 | Т-подвоз"/>
      <sheetName val="Форма 2.2 | Т-подвоз"/>
      <sheetName val="Форма 1.0.1 | Т-пит"/>
      <sheetName val="Форма 2.2 | Т-пит"/>
      <sheetName val="Форма 1.0.1 | Т-подкл(инд)"/>
      <sheetName val="Форма 2.3 | Т-подкл(инд)"/>
      <sheetName val="Форма 1.0.1 | Т-подкл"/>
      <sheetName val="Форма 2.3 | Т-подкл"/>
      <sheetName val="Форма 1.0.1 | Форма 2.11"/>
      <sheetName val="Форма 2.11"/>
      <sheetName val="Форма 1.0.1 | Форма 2.12"/>
      <sheetName val="Форма 2.12"/>
      <sheetName val="Форма 1.0.2"/>
      <sheetName val="Сведения об изменении"/>
      <sheetName val="Комментарии"/>
      <sheetName val="Проверка"/>
      <sheetName val="modListTempFilter"/>
      <sheetName val="modCheckCyan"/>
      <sheetName val="REESTR_LINK"/>
      <sheetName val="REESTR_DS"/>
      <sheetName val="modHTTP"/>
      <sheetName val="modfrmRezimChoose"/>
      <sheetName val="modSheetMain"/>
      <sheetName val="REESTR_VT"/>
      <sheetName val="REESTR_VED"/>
      <sheetName val="modfrmReestrObj"/>
      <sheetName val="AllSheetsInThisWorkbook"/>
      <sheetName val="et_union_vert"/>
      <sheetName val="modInstruction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ServiceModule"/>
      <sheetName val="modList01"/>
      <sheetName val="modList02"/>
      <sheetName val="modList03"/>
      <sheetName val="et_union_hor"/>
      <sheetName val="REESTR_MO_FILTER"/>
      <sheetName val="REESTR_MO"/>
      <sheetName val="TEHSHEET"/>
      <sheetName val="modInfo"/>
      <sheetName val="modList05"/>
      <sheetName val="modList06"/>
      <sheetName val="modList07"/>
      <sheetName val="modList11"/>
      <sheetName val="modList12"/>
      <sheetName val="modfrmDateChoose"/>
      <sheetName val="modComm"/>
      <sheetName val="modThisWorkbook"/>
      <sheetName val="modfrmReestrMR"/>
      <sheetName val="modfrmCheckUpdates"/>
    </sheetNames>
    <definedNames>
      <definedName name="modfrmDateChoose.CalendarShow"/>
      <definedName name="modThisWorkbook.Freeze_Panes"/>
    </definedNames>
    <sheetDataSet>
      <sheetData sheetId="0" refreshError="1"/>
      <sheetData sheetId="1" refreshError="1"/>
      <sheetData sheetId="2" refreshError="1"/>
      <sheetData sheetId="3">
        <row r="7">
          <cell r="F7" t="str">
            <v>Чувашская республика</v>
          </cell>
        </row>
        <row r="15">
          <cell r="F15" t="str">
            <v>24.12.2018</v>
          </cell>
        </row>
        <row r="18">
          <cell r="F18" t="str">
            <v>Государственная служба Чувашской Республики по конкурентной политике и тарифам</v>
          </cell>
        </row>
        <row r="19">
          <cell r="F19" t="str">
            <v>12.12.2018</v>
          </cell>
        </row>
        <row r="20">
          <cell r="F20" t="str">
            <v>123-32/тп</v>
          </cell>
        </row>
        <row r="21">
          <cell r="F21" t="str">
            <v>Официальный интернет-портал правовой информации
Государственная система правовой информации</v>
          </cell>
        </row>
      </sheetData>
      <sheetData sheetId="4">
        <row r="13">
          <cell r="H13" t="str">
            <v>Моргаушский муниципальный район</v>
          </cell>
        </row>
        <row r="14">
          <cell r="R14" t="str">
            <v>Моргаушское (97632435)</v>
          </cell>
        </row>
      </sheetData>
      <sheetData sheetId="5">
        <row r="21">
          <cell r="F21" t="str">
            <v>Подключение (технологическое присоединение) к централизованной системе водоснабжения</v>
          </cell>
          <cell r="J21" t="str">
            <v>Тариф на подключение (технологическое присоединение) к централизованной системе холодного водоснабжения</v>
          </cell>
          <cell r="N21" t="str">
            <v>Моргаушский муниципальный район, Моргаушское (97632435);</v>
          </cell>
          <cell r="R21" t="str">
            <v>с. Моргауши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>
        <row r="2">
          <cell r="AU2" t="str">
            <v>40 мм и менее</v>
          </cell>
        </row>
        <row r="3">
          <cell r="AU3" t="str">
            <v>от 41 мм до 70 мм включительно</v>
          </cell>
        </row>
        <row r="4">
          <cell r="AU4" t="str">
            <v>от 71 мм до 100 мм включительно</v>
          </cell>
        </row>
        <row r="5">
          <cell r="AU5" t="str">
            <v>от 101 мм до 150 мм включительно</v>
          </cell>
        </row>
        <row r="6">
          <cell r="AU6" t="str">
            <v>от 151 мм до 200 мм включительно</v>
          </cell>
        </row>
        <row r="7">
          <cell r="AU7" t="str">
            <v>от 201 мм до 250 мм включительно</v>
          </cell>
        </row>
        <row r="8">
          <cell r="AU8" t="str">
            <v>от 250  мм и более</v>
          </cell>
        </row>
      </sheetData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ublication.pravo.gov.ru/Document/View/21012018122000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topLeftCell="E1" workbookViewId="0">
      <selection activeCell="H29" sqref="H29"/>
    </sheetView>
  </sheetViews>
  <sheetFormatPr defaultColWidth="10.5703125" defaultRowHeight="14.25"/>
  <cols>
    <col min="1" max="1" width="3.7109375" style="28" hidden="1" customWidth="1"/>
    <col min="2" max="4" width="3.7109375" style="4" hidden="1" customWidth="1"/>
    <col min="5" max="5" width="3.7109375" style="2" customWidth="1"/>
    <col min="6" max="6" width="9.7109375" style="3" customWidth="1"/>
    <col min="7" max="7" width="37.7109375" style="3" customWidth="1"/>
    <col min="8" max="8" width="66.85546875" style="3" customWidth="1"/>
    <col min="9" max="10" width="10.5703125" style="4"/>
    <col min="11" max="11" width="11.140625" style="4" customWidth="1"/>
    <col min="12" max="19" width="10.5703125" style="4"/>
    <col min="20" max="16384" width="10.5703125" style="3"/>
  </cols>
  <sheetData>
    <row r="1" spans="1:19">
      <c r="A1" s="28" t="s">
        <v>55</v>
      </c>
    </row>
    <row r="2" spans="1:19">
      <c r="F2" s="93" t="s">
        <v>56</v>
      </c>
      <c r="G2" s="94"/>
      <c r="H2" s="95"/>
    </row>
    <row r="4" spans="1:19" s="18" customFormat="1" ht="15">
      <c r="A4" s="21"/>
      <c r="B4" s="21"/>
      <c r="C4" s="21"/>
      <c r="D4" s="21"/>
      <c r="F4" s="96" t="s">
        <v>4</v>
      </c>
      <c r="G4" s="96"/>
      <c r="H4" s="96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</row>
    <row r="5" spans="1:19" s="18" customFormat="1" ht="15">
      <c r="A5" s="21"/>
      <c r="B5" s="21"/>
      <c r="C5" s="21"/>
      <c r="D5" s="21"/>
      <c r="F5" s="69" t="s">
        <v>5</v>
      </c>
      <c r="G5" s="70" t="s">
        <v>57</v>
      </c>
      <c r="H5" s="71" t="s">
        <v>58</v>
      </c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</row>
    <row r="6" spans="1:19" s="18" customFormat="1" ht="15">
      <c r="A6" s="21"/>
      <c r="B6" s="21"/>
      <c r="C6" s="21"/>
      <c r="D6" s="21"/>
      <c r="F6" s="72" t="s">
        <v>20</v>
      </c>
      <c r="G6" s="73">
        <v>2</v>
      </c>
      <c r="H6" s="74">
        <v>3</v>
      </c>
      <c r="I6" s="21">
        <v>4</v>
      </c>
      <c r="J6" s="21"/>
      <c r="K6" s="21"/>
      <c r="L6" s="21"/>
      <c r="M6" s="21"/>
      <c r="N6" s="21"/>
      <c r="O6" s="21"/>
      <c r="P6" s="21"/>
      <c r="Q6" s="21"/>
      <c r="R6" s="21"/>
      <c r="S6" s="21"/>
    </row>
    <row r="7" spans="1:19" s="18" customFormat="1" ht="18.75">
      <c r="A7" s="21"/>
      <c r="B7" s="21"/>
      <c r="C7" s="21"/>
      <c r="D7" s="21"/>
      <c r="F7" s="75">
        <v>1</v>
      </c>
      <c r="G7" s="76" t="s">
        <v>59</v>
      </c>
      <c r="H7" s="137">
        <v>43459</v>
      </c>
      <c r="I7" s="78"/>
      <c r="J7" s="21"/>
      <c r="K7" s="21"/>
      <c r="L7" s="21"/>
      <c r="M7" s="21"/>
      <c r="N7" s="21"/>
      <c r="O7" s="21"/>
      <c r="P7" s="21"/>
      <c r="Q7" s="21"/>
      <c r="R7" s="21"/>
      <c r="S7" s="21"/>
    </row>
    <row r="8" spans="1:19" s="18" customFormat="1" ht="22.5">
      <c r="A8" s="97">
        <v>1</v>
      </c>
      <c r="B8" s="21"/>
      <c r="C8" s="21"/>
      <c r="D8" s="21"/>
      <c r="F8" s="75">
        <v>1</v>
      </c>
      <c r="G8" s="76" t="s">
        <v>60</v>
      </c>
      <c r="H8" s="77" t="str">
        <f>IF('[1]Перечень тарифов'!R21="","наименование отсутствует","" &amp; '[1]Перечень тарифов'!R21 &amp; "")</f>
        <v>с. Моргауши</v>
      </c>
      <c r="I8" s="78"/>
      <c r="J8" s="21"/>
      <c r="K8" s="21"/>
      <c r="L8" s="21"/>
      <c r="M8" s="21"/>
      <c r="N8" s="21"/>
      <c r="O8" s="21"/>
      <c r="P8" s="21"/>
      <c r="Q8" s="21"/>
      <c r="R8" s="21"/>
      <c r="S8" s="21"/>
    </row>
    <row r="9" spans="1:19" s="18" customFormat="1" ht="22.5">
      <c r="A9" s="97"/>
      <c r="B9" s="21"/>
      <c r="C9" s="21"/>
      <c r="D9" s="21"/>
      <c r="F9" s="75" t="s">
        <v>68</v>
      </c>
      <c r="G9" s="76" t="s">
        <v>61</v>
      </c>
      <c r="H9" s="77" t="str">
        <f>IF('[1]Перечень тарифов'!F21="","наименование отсутствует","" &amp; '[1]Перечень тарифов'!F21 &amp; "")</f>
        <v>Подключение (технологическое присоединение) к централизованной системе водоснабжения</v>
      </c>
      <c r="I9" s="78"/>
      <c r="J9" s="21"/>
      <c r="K9" s="21"/>
      <c r="L9" s="21"/>
      <c r="M9" s="21"/>
      <c r="N9" s="21"/>
      <c r="O9" s="21"/>
      <c r="P9" s="21"/>
      <c r="Q9" s="21"/>
      <c r="R9" s="21"/>
      <c r="S9" s="21"/>
    </row>
    <row r="10" spans="1:19" s="18" customFormat="1" ht="22.5">
      <c r="A10" s="97"/>
      <c r="B10" s="21"/>
      <c r="C10" s="21"/>
      <c r="D10" s="21"/>
      <c r="F10" s="75" t="s">
        <v>69</v>
      </c>
      <c r="G10" s="76" t="s">
        <v>62</v>
      </c>
      <c r="H10" s="71" t="s">
        <v>63</v>
      </c>
      <c r="I10" s="78"/>
      <c r="J10" s="21"/>
      <c r="K10" s="21"/>
      <c r="L10" s="21"/>
      <c r="M10" s="21"/>
      <c r="N10" s="21"/>
      <c r="O10" s="21"/>
      <c r="P10" s="21"/>
      <c r="Q10" s="21"/>
      <c r="R10" s="21"/>
      <c r="S10" s="21"/>
    </row>
    <row r="11" spans="1:19" s="18" customFormat="1" ht="18.75">
      <c r="A11" s="97"/>
      <c r="B11" s="97">
        <v>1</v>
      </c>
      <c r="C11" s="79"/>
      <c r="D11" s="79"/>
      <c r="F11" s="75" t="s">
        <v>70</v>
      </c>
      <c r="G11" s="80" t="s">
        <v>64</v>
      </c>
      <c r="H11" s="77" t="str">
        <f>IF(region_name="","",region_name)</f>
        <v>Чувашская республика</v>
      </c>
      <c r="I11" s="78"/>
      <c r="J11" s="21"/>
      <c r="K11" s="21"/>
      <c r="L11" s="21"/>
      <c r="M11" s="21"/>
      <c r="N11" s="21"/>
      <c r="O11" s="21"/>
      <c r="P11" s="21"/>
      <c r="Q11" s="21"/>
      <c r="R11" s="21"/>
      <c r="S11" s="21"/>
    </row>
    <row r="12" spans="1:19" s="18" customFormat="1" ht="18.75">
      <c r="A12" s="97"/>
      <c r="B12" s="97"/>
      <c r="C12" s="97">
        <v>1</v>
      </c>
      <c r="D12" s="79"/>
      <c r="F12" s="75" t="s">
        <v>71</v>
      </c>
      <c r="G12" s="81" t="s">
        <v>65</v>
      </c>
      <c r="H12" s="77" t="str">
        <f>IF([1]Территории!H13="","","" &amp; [1]Территории!H13 &amp; "")</f>
        <v>Моргаушский муниципальный район</v>
      </c>
      <c r="I12" s="78"/>
      <c r="J12" s="21"/>
      <c r="K12" s="21"/>
      <c r="L12" s="21"/>
      <c r="M12" s="21"/>
      <c r="N12" s="21"/>
      <c r="O12" s="21"/>
      <c r="P12" s="21"/>
      <c r="Q12" s="21"/>
      <c r="R12" s="21"/>
      <c r="S12" s="21"/>
    </row>
    <row r="13" spans="1:19" s="18" customFormat="1" ht="18.75">
      <c r="A13" s="97"/>
      <c r="B13" s="97"/>
      <c r="C13" s="97"/>
      <c r="D13" s="79">
        <v>1</v>
      </c>
      <c r="F13" s="75" t="s">
        <v>72</v>
      </c>
      <c r="G13" s="82" t="s">
        <v>66</v>
      </c>
      <c r="H13" s="77" t="str">
        <f>IF([1]Территории!R14="","","" &amp; [1]Территории!R14 &amp; "")</f>
        <v>Моргаушское (97632435)</v>
      </c>
      <c r="I13" s="78"/>
      <c r="J13" s="21"/>
      <c r="K13" s="21"/>
      <c r="L13" s="21"/>
      <c r="M13" s="21"/>
      <c r="N13" s="21"/>
      <c r="O13" s="21"/>
      <c r="P13" s="21"/>
      <c r="Q13" s="21"/>
      <c r="R13" s="21"/>
      <c r="S13" s="21"/>
    </row>
    <row r="14" spans="1:19" s="12" customFormat="1" ht="15">
      <c r="A14" s="16"/>
      <c r="B14" s="16"/>
      <c r="C14" s="16"/>
      <c r="D14" s="16"/>
      <c r="F14" s="13"/>
      <c r="G14" s="83"/>
      <c r="H14" s="84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</row>
    <row r="15" spans="1:19" s="12" customFormat="1" ht="15">
      <c r="A15" s="16"/>
      <c r="B15" s="16"/>
      <c r="C15" s="16"/>
      <c r="D15" s="16"/>
      <c r="F15" s="13"/>
      <c r="G15" s="92" t="s">
        <v>67</v>
      </c>
      <c r="H15" s="92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</row>
  </sheetData>
  <mergeCells count="6">
    <mergeCell ref="G15:H15"/>
    <mergeCell ref="F2:H2"/>
    <mergeCell ref="F4:H4"/>
    <mergeCell ref="A8:A13"/>
    <mergeCell ref="B11:B13"/>
    <mergeCell ref="C12:C1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44"/>
  <sheetViews>
    <sheetView tabSelected="1" topLeftCell="K4" zoomScale="95" zoomScaleNormal="95" workbookViewId="0">
      <selection activeCell="AG11" sqref="AG11"/>
    </sheetView>
  </sheetViews>
  <sheetFormatPr defaultColWidth="10.5703125" defaultRowHeight="14.25"/>
  <cols>
    <col min="1" max="6" width="10.5703125" style="3" hidden="1" customWidth="1"/>
    <col min="7" max="7" width="9.140625" style="1" hidden="1" customWidth="1"/>
    <col min="8" max="8" width="2" style="1" hidden="1" customWidth="1"/>
    <col min="9" max="9" width="3.7109375" style="1" hidden="1" customWidth="1"/>
    <col min="10" max="10" width="3.7109375" style="2" hidden="1" customWidth="1"/>
    <col min="11" max="11" width="0.28515625" style="2" customWidth="1"/>
    <col min="12" max="12" width="7.140625" style="3" customWidth="1"/>
    <col min="13" max="13" width="52.28515625" style="3" customWidth="1"/>
    <col min="14" max="14" width="3.7109375" style="3" customWidth="1"/>
    <col min="15" max="15" width="4.140625" style="3" customWidth="1"/>
    <col min="16" max="16" width="18.140625" style="3" customWidth="1"/>
    <col min="17" max="19" width="3.7109375" style="3" customWidth="1"/>
    <col min="20" max="20" width="12.85546875" style="3" customWidth="1"/>
    <col min="21" max="23" width="3.7109375" style="3" customWidth="1"/>
    <col min="24" max="24" width="12.85546875" style="3" customWidth="1"/>
    <col min="25" max="27" width="3.7109375" style="3" customWidth="1"/>
    <col min="28" max="28" width="12.85546875" style="3" customWidth="1"/>
    <col min="29" max="32" width="21.42578125" style="3" customWidth="1"/>
    <col min="33" max="33" width="11.7109375" style="3" customWidth="1"/>
    <col min="34" max="34" width="3.7109375" style="3" customWidth="1"/>
    <col min="35" max="35" width="11.7109375" style="3" customWidth="1"/>
    <col min="36" max="36" width="8.5703125" style="3" hidden="1" customWidth="1"/>
    <col min="37" max="38" width="10.5703125" style="4"/>
    <col min="39" max="39" width="13.42578125" style="4" customWidth="1"/>
    <col min="40" max="47" width="10.5703125" style="4"/>
    <col min="48" max="16384" width="10.5703125" style="3"/>
  </cols>
  <sheetData>
    <row r="1" spans="7:47" hidden="1"/>
    <row r="2" spans="7:47" hidden="1"/>
    <row r="3" spans="7:47" hidden="1"/>
    <row r="4" spans="7:47">
      <c r="J4" s="5"/>
      <c r="K4" s="5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7"/>
      <c r="AD4" s="7"/>
      <c r="AE4" s="7"/>
      <c r="AF4" s="7"/>
      <c r="AG4" s="7"/>
      <c r="AH4" s="7"/>
      <c r="AI4" s="7"/>
      <c r="AJ4" s="6"/>
    </row>
    <row r="5" spans="7:47" ht="22.5" customHeight="1">
      <c r="J5" s="5"/>
      <c r="K5" s="5"/>
      <c r="L5" s="136" t="s">
        <v>74</v>
      </c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8"/>
      <c r="AD5" s="8"/>
      <c r="AE5" s="8"/>
      <c r="AF5" s="8"/>
      <c r="AG5" s="8"/>
      <c r="AH5" s="8"/>
      <c r="AI5" s="8"/>
      <c r="AJ5" s="9"/>
    </row>
    <row r="6" spans="7:47">
      <c r="J6" s="5"/>
      <c r="K6" s="5"/>
      <c r="L6" s="6"/>
      <c r="M6" s="6"/>
      <c r="N6" s="6"/>
      <c r="O6" s="6"/>
      <c r="P6" s="6"/>
      <c r="Q6" s="6"/>
      <c r="R6" s="10"/>
      <c r="S6" s="10"/>
      <c r="T6" s="10"/>
      <c r="U6" s="10"/>
      <c r="V6" s="10"/>
      <c r="W6" s="10"/>
      <c r="X6" s="6"/>
    </row>
    <row r="7" spans="7:47" s="12" customFormat="1" ht="30" customHeight="1">
      <c r="G7" s="11"/>
      <c r="H7" s="11"/>
      <c r="L7" s="13"/>
      <c r="M7" s="68" t="str">
        <f>"Наименование органа регулирования, принявшего решение об "&amp;IF(NameOrPr_ch="","утверждении","изменении") &amp; " тарифов"</f>
        <v>Наименование органа регулирования, принявшего решение об утверждении тарифов</v>
      </c>
      <c r="N7" s="128" t="s">
        <v>50</v>
      </c>
      <c r="O7" s="128"/>
      <c r="P7" s="128"/>
      <c r="Q7" s="128"/>
      <c r="R7" s="128"/>
      <c r="S7" s="128"/>
      <c r="T7" s="128"/>
      <c r="U7" s="14"/>
      <c r="V7" s="15"/>
      <c r="W7" s="15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</row>
    <row r="8" spans="7:47" s="12" customFormat="1" ht="18.75" customHeight="1">
      <c r="G8" s="11"/>
      <c r="H8" s="11"/>
      <c r="L8" s="13"/>
      <c r="M8" s="68" t="str">
        <f>IF(datePr_ch="","Дата документа об утверждении тарифов","Дата принятия решения об изменении тарифов")</f>
        <v>Дата документа об утверждении тарифов</v>
      </c>
      <c r="N8" s="129" t="s">
        <v>51</v>
      </c>
      <c r="O8" s="129"/>
      <c r="P8" s="129"/>
      <c r="Q8" s="129"/>
      <c r="R8" s="129"/>
      <c r="S8" s="129"/>
      <c r="T8" s="129"/>
      <c r="U8" s="14"/>
      <c r="V8" s="15"/>
      <c r="W8" s="15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</row>
    <row r="9" spans="7:47" s="12" customFormat="1" ht="18.75" customHeight="1">
      <c r="G9" s="11"/>
      <c r="H9" s="11"/>
      <c r="L9" s="13"/>
      <c r="M9" s="68" t="str">
        <f>IF(numberPr_ch="","Номер документа об утверждении тарифов","Номер принятия решения об изменении тарифов")</f>
        <v>Номер документа об утверждении тарифов</v>
      </c>
      <c r="N9" s="128" t="s">
        <v>52</v>
      </c>
      <c r="O9" s="128"/>
      <c r="P9" s="128"/>
      <c r="Q9" s="128"/>
      <c r="R9" s="128"/>
      <c r="S9" s="128"/>
      <c r="T9" s="128"/>
      <c r="U9" s="14"/>
      <c r="V9" s="15"/>
      <c r="W9" s="15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</row>
    <row r="10" spans="7:47" s="12" customFormat="1" ht="21" customHeight="1">
      <c r="G10" s="11"/>
      <c r="H10" s="11"/>
      <c r="L10" s="13"/>
      <c r="M10" s="101" t="s">
        <v>0</v>
      </c>
      <c r="N10" s="98" t="s">
        <v>53</v>
      </c>
      <c r="O10" s="99"/>
      <c r="P10" s="99"/>
      <c r="Q10" s="99"/>
      <c r="R10" s="99"/>
      <c r="S10" s="99"/>
      <c r="T10" s="100"/>
      <c r="U10" s="14"/>
      <c r="V10" s="15"/>
      <c r="W10" s="15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</row>
    <row r="11" spans="7:47" s="18" customFormat="1" ht="30" customHeight="1">
      <c r="G11" s="17"/>
      <c r="H11" s="17"/>
      <c r="L11" s="66"/>
      <c r="M11" s="102"/>
      <c r="N11" s="130" t="s">
        <v>54</v>
      </c>
      <c r="O11" s="131"/>
      <c r="P11" s="131"/>
      <c r="Q11" s="131"/>
      <c r="R11" s="131"/>
      <c r="S11" s="131"/>
      <c r="T11" s="132"/>
      <c r="U11" s="67"/>
      <c r="V11" s="67"/>
      <c r="W11" s="67"/>
      <c r="X11" s="20"/>
      <c r="AC11" s="21" t="s">
        <v>1</v>
      </c>
      <c r="AD11" s="21" t="s">
        <v>2</v>
      </c>
      <c r="AE11" s="21" t="s">
        <v>1</v>
      </c>
      <c r="AF11" s="21" t="s">
        <v>2</v>
      </c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</row>
    <row r="12" spans="7:47" s="18" customFormat="1" ht="15" customHeight="1">
      <c r="G12" s="17"/>
      <c r="H12" s="17"/>
      <c r="L12" s="133"/>
      <c r="M12" s="133"/>
      <c r="N12" s="19"/>
      <c r="O12" s="19"/>
      <c r="P12" s="19"/>
      <c r="Q12" s="19"/>
      <c r="R12" s="134"/>
      <c r="S12" s="134"/>
      <c r="T12" s="134"/>
      <c r="U12" s="134"/>
      <c r="V12" s="134"/>
      <c r="W12" s="134"/>
      <c r="X12" s="20"/>
      <c r="AJ12" s="22" t="s">
        <v>3</v>
      </c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</row>
    <row r="13" spans="7:47">
      <c r="J13" s="5"/>
      <c r="K13" s="5"/>
      <c r="L13" s="6"/>
      <c r="M13" s="6"/>
      <c r="N13" s="6"/>
      <c r="O13" s="6"/>
      <c r="P13" s="6"/>
      <c r="Q13" s="6"/>
      <c r="R13" s="135"/>
      <c r="S13" s="135"/>
      <c r="T13" s="135"/>
      <c r="U13" s="135"/>
      <c r="V13" s="135"/>
      <c r="W13" s="135"/>
      <c r="X13" s="23"/>
      <c r="AC13" s="125"/>
      <c r="AD13" s="125"/>
      <c r="AE13" s="125"/>
      <c r="AF13" s="125"/>
      <c r="AG13" s="125"/>
      <c r="AH13" s="125"/>
      <c r="AI13" s="125"/>
      <c r="AJ13" s="125"/>
    </row>
    <row r="14" spans="7:47" ht="14.25" customHeight="1">
      <c r="J14" s="5"/>
      <c r="K14" s="5"/>
      <c r="L14" s="126" t="s">
        <v>4</v>
      </c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  <c r="AF14" s="127"/>
      <c r="AG14" s="127"/>
      <c r="AH14" s="127"/>
      <c r="AI14" s="127"/>
      <c r="AJ14" s="127"/>
    </row>
    <row r="15" spans="7:47" ht="14.25" customHeight="1">
      <c r="J15" s="5"/>
      <c r="K15" s="5"/>
      <c r="L15" s="178" t="s">
        <v>5</v>
      </c>
      <c r="M15" s="178" t="s">
        <v>6</v>
      </c>
      <c r="N15" s="169" t="s">
        <v>7</v>
      </c>
      <c r="O15" s="170"/>
      <c r="P15" s="171"/>
      <c r="Q15" s="160" t="s">
        <v>8</v>
      </c>
      <c r="R15" s="161"/>
      <c r="S15" s="161"/>
      <c r="T15" s="162"/>
      <c r="U15" s="160" t="s">
        <v>9</v>
      </c>
      <c r="V15" s="161"/>
      <c r="W15" s="161"/>
      <c r="X15" s="162"/>
      <c r="Y15" s="160" t="s">
        <v>10</v>
      </c>
      <c r="Z15" s="161"/>
      <c r="AA15" s="161"/>
      <c r="AB15" s="162"/>
      <c r="AC15" s="188" t="s">
        <v>11</v>
      </c>
      <c r="AD15" s="190"/>
      <c r="AE15" s="190"/>
      <c r="AF15" s="190"/>
      <c r="AG15" s="190"/>
      <c r="AH15" s="190"/>
      <c r="AI15" s="189"/>
      <c r="AJ15" s="178" t="s">
        <v>12</v>
      </c>
    </row>
    <row r="16" spans="7:47" ht="27.95" customHeight="1">
      <c r="J16" s="5"/>
      <c r="K16" s="5"/>
      <c r="L16" s="179"/>
      <c r="M16" s="179"/>
      <c r="N16" s="172"/>
      <c r="O16" s="173"/>
      <c r="P16" s="174"/>
      <c r="Q16" s="163"/>
      <c r="R16" s="164"/>
      <c r="S16" s="164"/>
      <c r="T16" s="165"/>
      <c r="U16" s="163"/>
      <c r="V16" s="164"/>
      <c r="W16" s="164"/>
      <c r="X16" s="165"/>
      <c r="Y16" s="163"/>
      <c r="Z16" s="164"/>
      <c r="AA16" s="164"/>
      <c r="AB16" s="165"/>
      <c r="AC16" s="188" t="s">
        <v>13</v>
      </c>
      <c r="AD16" s="189"/>
      <c r="AE16" s="186" t="s">
        <v>14</v>
      </c>
      <c r="AF16" s="187"/>
      <c r="AG16" s="183" t="s">
        <v>15</v>
      </c>
      <c r="AH16" s="184"/>
      <c r="AI16" s="185"/>
      <c r="AJ16" s="179"/>
    </row>
    <row r="17" spans="1:47" ht="14.25" customHeight="1">
      <c r="J17" s="5"/>
      <c r="K17" s="5"/>
      <c r="L17" s="180"/>
      <c r="M17" s="180"/>
      <c r="N17" s="175"/>
      <c r="O17" s="176"/>
      <c r="P17" s="177"/>
      <c r="Q17" s="166"/>
      <c r="R17" s="167"/>
      <c r="S17" s="167"/>
      <c r="T17" s="168"/>
      <c r="U17" s="166"/>
      <c r="V17" s="167"/>
      <c r="W17" s="167"/>
      <c r="X17" s="168"/>
      <c r="Y17" s="166"/>
      <c r="Z17" s="167"/>
      <c r="AA17" s="167"/>
      <c r="AB17" s="168"/>
      <c r="AC17" s="85" t="s">
        <v>16</v>
      </c>
      <c r="AD17" s="85" t="s">
        <v>17</v>
      </c>
      <c r="AE17" s="85" t="s">
        <v>16</v>
      </c>
      <c r="AF17" s="85" t="s">
        <v>17</v>
      </c>
      <c r="AG17" s="86" t="s">
        <v>18</v>
      </c>
      <c r="AH17" s="181" t="s">
        <v>19</v>
      </c>
      <c r="AI17" s="182"/>
      <c r="AJ17" s="180"/>
    </row>
    <row r="18" spans="1:47" ht="12" customHeight="1">
      <c r="J18" s="5"/>
      <c r="K18" s="24">
        <v>1</v>
      </c>
      <c r="L18" s="25" t="s">
        <v>20</v>
      </c>
      <c r="M18" s="25" t="s">
        <v>21</v>
      </c>
      <c r="N18" s="120">
        <f ca="1">OFFSET(N18,0,-1)+1</f>
        <v>3</v>
      </c>
      <c r="O18" s="120"/>
      <c r="P18" s="120"/>
      <c r="Q18" s="120">
        <f ca="1">OFFSET(Q18,0,-3)+1</f>
        <v>4</v>
      </c>
      <c r="R18" s="120"/>
      <c r="S18" s="120"/>
      <c r="T18" s="120"/>
      <c r="U18" s="120">
        <f ca="1">OFFSET(U18,0,-4)+1</f>
        <v>5</v>
      </c>
      <c r="V18" s="120"/>
      <c r="W18" s="120"/>
      <c r="X18" s="120"/>
      <c r="Y18" s="26"/>
      <c r="Z18" s="26"/>
      <c r="AA18" s="26">
        <f ca="1">OFFSET(U18,0,0)+1</f>
        <v>6</v>
      </c>
      <c r="AB18" s="27">
        <f ca="1">AA18</f>
        <v>6</v>
      </c>
      <c r="AC18" s="87">
        <f t="shared" ref="AC18:AJ18" ca="1" si="0">OFFSET(AC18,0,-1)+1</f>
        <v>7</v>
      </c>
      <c r="AD18" s="87">
        <f t="shared" ca="1" si="0"/>
        <v>8</v>
      </c>
      <c r="AE18" s="87">
        <f t="shared" ca="1" si="0"/>
        <v>9</v>
      </c>
      <c r="AF18" s="87">
        <f t="shared" ca="1" si="0"/>
        <v>10</v>
      </c>
      <c r="AG18" s="87">
        <f t="shared" ca="1" si="0"/>
        <v>11</v>
      </c>
      <c r="AH18" s="87">
        <f t="shared" ca="1" si="0"/>
        <v>12</v>
      </c>
      <c r="AI18" s="87">
        <f t="shared" ca="1" si="0"/>
        <v>13</v>
      </c>
      <c r="AJ18" s="87">
        <f t="shared" ca="1" si="0"/>
        <v>14</v>
      </c>
    </row>
    <row r="19" spans="1:47" ht="25.5" customHeight="1">
      <c r="A19" s="108">
        <v>1</v>
      </c>
      <c r="B19" s="4"/>
      <c r="C19" s="4"/>
      <c r="D19" s="4"/>
      <c r="E19" s="4"/>
      <c r="F19" s="28"/>
      <c r="G19" s="28"/>
      <c r="H19" s="28"/>
      <c r="J19" s="5"/>
      <c r="K19" s="5"/>
      <c r="L19" s="89">
        <v>1</v>
      </c>
      <c r="M19" s="29" t="s">
        <v>22</v>
      </c>
      <c r="N19" s="121" t="str">
        <f>IF('[1]Перечень тарифов'!J21="","","" &amp; '[1]Перечень тарифов'!J21 &amp; "")</f>
        <v>Тариф на подключение (технологическое присоединение) к централизованной системе холодного водоснабжения</v>
      </c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</row>
    <row r="20" spans="1:47">
      <c r="A20" s="108"/>
      <c r="B20" s="108">
        <v>1</v>
      </c>
      <c r="C20" s="4"/>
      <c r="D20" s="4"/>
      <c r="E20" s="4"/>
      <c r="F20" s="30"/>
      <c r="G20" s="88"/>
      <c r="H20" s="88"/>
      <c r="I20" s="31"/>
      <c r="J20" s="32"/>
      <c r="K20" s="3"/>
      <c r="L20" s="65" t="s">
        <v>46</v>
      </c>
      <c r="M20" s="33" t="s">
        <v>23</v>
      </c>
      <c r="N20" s="123" t="str">
        <f>IF('[1]Перечень тарифов'!N21="","","" &amp; '[1]Перечень тарифов'!N21 &amp; "")</f>
        <v>Моргаушский муниципальный район, Моргаушское (97632435);</v>
      </c>
      <c r="O20" s="124"/>
      <c r="P20" s="124"/>
      <c r="Q20" s="124"/>
      <c r="R20" s="124"/>
      <c r="S20" s="124"/>
      <c r="T20" s="124"/>
      <c r="U20" s="124"/>
      <c r="V20" s="124"/>
      <c r="W20" s="124"/>
      <c r="X20" s="124"/>
      <c r="Y20" s="124"/>
      <c r="Z20" s="124"/>
      <c r="AA20" s="124"/>
      <c r="AB20" s="124"/>
      <c r="AC20" s="124"/>
      <c r="AD20" s="124"/>
      <c r="AE20" s="124"/>
      <c r="AF20" s="124"/>
      <c r="AG20" s="124"/>
      <c r="AH20" s="124"/>
      <c r="AI20" s="124"/>
      <c r="AJ20" s="124"/>
    </row>
    <row r="21" spans="1:47" ht="22.5">
      <c r="A21" s="108"/>
      <c r="B21" s="108"/>
      <c r="C21" s="108">
        <v>1</v>
      </c>
      <c r="D21" s="4"/>
      <c r="E21" s="4"/>
      <c r="F21" s="30"/>
      <c r="G21" s="88"/>
      <c r="H21" s="88"/>
      <c r="I21" s="31"/>
      <c r="J21" s="32"/>
      <c r="K21" s="3"/>
      <c r="L21" s="89" t="s">
        <v>47</v>
      </c>
      <c r="M21" s="34" t="s">
        <v>24</v>
      </c>
      <c r="N21" s="123" t="str">
        <f>IF('[1]Перечень тарифов'!R21="","","" &amp; '[1]Перечень тарифов'!R21 &amp; "")</f>
        <v>с. Моргауши</v>
      </c>
      <c r="O21" s="124"/>
      <c r="P21" s="124"/>
      <c r="Q21" s="124"/>
      <c r="R21" s="124"/>
      <c r="S21" s="124"/>
      <c r="T21" s="124"/>
      <c r="U21" s="124"/>
      <c r="V21" s="124"/>
      <c r="W21" s="124"/>
      <c r="X21" s="124"/>
      <c r="Y21" s="124"/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  <c r="AJ21" s="124"/>
    </row>
    <row r="22" spans="1:47" ht="20.100000000000001" customHeight="1">
      <c r="A22" s="108"/>
      <c r="B22" s="108"/>
      <c r="C22" s="108"/>
      <c r="D22" s="108">
        <v>1</v>
      </c>
      <c r="E22" s="4"/>
      <c r="F22" s="30"/>
      <c r="G22" s="88"/>
      <c r="H22" s="88"/>
      <c r="I22" s="109"/>
      <c r="J22" s="110"/>
      <c r="K22" s="111"/>
      <c r="L22" s="156" t="s">
        <v>48</v>
      </c>
      <c r="M22" s="158" t="s">
        <v>25</v>
      </c>
      <c r="N22" s="153"/>
      <c r="O22" s="150" t="s">
        <v>20</v>
      </c>
      <c r="P22" s="147">
        <v>3</v>
      </c>
      <c r="Q22" s="138" t="s">
        <v>26</v>
      </c>
      <c r="R22" s="113"/>
      <c r="S22" s="142">
        <v>1</v>
      </c>
      <c r="T22" s="116"/>
      <c r="U22" s="138" t="s">
        <v>26</v>
      </c>
      <c r="V22" s="113"/>
      <c r="W22" s="142" t="s">
        <v>20</v>
      </c>
      <c r="X22" s="106"/>
      <c r="Y22" s="138" t="s">
        <v>26</v>
      </c>
      <c r="Z22" s="35"/>
      <c r="AA22" s="91">
        <v>1</v>
      </c>
      <c r="AB22" s="36"/>
      <c r="AC22" s="37">
        <v>0.69</v>
      </c>
      <c r="AD22" s="37">
        <v>0.69</v>
      </c>
      <c r="AE22" s="38">
        <v>0</v>
      </c>
      <c r="AF22" s="37">
        <v>0</v>
      </c>
      <c r="AG22" s="39" t="s">
        <v>27</v>
      </c>
      <c r="AH22" s="90" t="s">
        <v>28</v>
      </c>
      <c r="AI22" s="39" t="s">
        <v>29</v>
      </c>
      <c r="AJ22" s="90" t="s">
        <v>26</v>
      </c>
      <c r="AK22" s="4" t="e">
        <f ca="1">strCheckDateOnDP(AC22:AJ22,List06_10_DP)</f>
        <v>#NAME?</v>
      </c>
      <c r="AL22" s="40" t="str">
        <f>IF(AND(COUNTIF(AM18:AM26,AM22)&gt;1,AM22&lt;&gt;""),"ErrUnique:HasDoubleConn","")</f>
        <v/>
      </c>
      <c r="AM22" s="40"/>
      <c r="AN22" s="40"/>
      <c r="AO22" s="40"/>
      <c r="AP22" s="40"/>
      <c r="AQ22" s="40"/>
    </row>
    <row r="23" spans="1:47" ht="20.100000000000001" customHeight="1">
      <c r="A23" s="108"/>
      <c r="B23" s="108"/>
      <c r="C23" s="108"/>
      <c r="D23" s="108"/>
      <c r="E23" s="4"/>
      <c r="F23" s="30"/>
      <c r="G23" s="88"/>
      <c r="H23" s="88"/>
      <c r="I23" s="109"/>
      <c r="J23" s="110"/>
      <c r="K23" s="111"/>
      <c r="L23" s="157"/>
      <c r="M23" s="159"/>
      <c r="N23" s="154"/>
      <c r="O23" s="151"/>
      <c r="P23" s="148"/>
      <c r="Q23" s="139"/>
      <c r="R23" s="114"/>
      <c r="S23" s="143"/>
      <c r="T23" s="117"/>
      <c r="U23" s="139"/>
      <c r="V23" s="115"/>
      <c r="W23" s="144"/>
      <c r="X23" s="107"/>
      <c r="Y23" s="140"/>
      <c r="Z23" s="41"/>
      <c r="AA23" s="42"/>
      <c r="AB23" s="42"/>
      <c r="AC23" s="43"/>
      <c r="AD23" s="43"/>
      <c r="AE23" s="43"/>
      <c r="AF23" s="44" t="str">
        <f>AG22 &amp; "-" &amp; AI22</f>
        <v>01.01.2019-31.12.2019</v>
      </c>
      <c r="AG23" s="44"/>
      <c r="AH23" s="44"/>
      <c r="AI23" s="44"/>
      <c r="AJ23" s="44" t="s">
        <v>26</v>
      </c>
      <c r="AL23" s="40"/>
      <c r="AM23" s="40"/>
      <c r="AN23" s="40"/>
      <c r="AO23" s="40"/>
      <c r="AP23" s="40"/>
      <c r="AQ23" s="40"/>
    </row>
    <row r="24" spans="1:47" ht="20.100000000000001" customHeight="1">
      <c r="A24" s="108"/>
      <c r="B24" s="108"/>
      <c r="C24" s="108"/>
      <c r="D24" s="108"/>
      <c r="E24" s="4"/>
      <c r="F24" s="30"/>
      <c r="G24" s="88"/>
      <c r="H24" s="88"/>
      <c r="I24" s="109"/>
      <c r="J24" s="110"/>
      <c r="K24" s="111"/>
      <c r="L24" s="157"/>
      <c r="M24" s="159"/>
      <c r="N24" s="154"/>
      <c r="O24" s="151"/>
      <c r="P24" s="148"/>
      <c r="Q24" s="139"/>
      <c r="R24" s="115"/>
      <c r="S24" s="144"/>
      <c r="T24" s="118"/>
      <c r="U24" s="140"/>
      <c r="V24" s="45"/>
      <c r="W24" s="46"/>
      <c r="X24" s="42"/>
      <c r="Y24" s="47"/>
      <c r="Z24" s="47"/>
      <c r="AA24" s="47"/>
      <c r="AB24" s="47"/>
      <c r="AC24" s="43"/>
      <c r="AD24" s="43"/>
      <c r="AE24" s="43"/>
      <c r="AF24" s="43"/>
      <c r="AG24" s="48"/>
      <c r="AH24" s="49"/>
      <c r="AI24" s="49"/>
      <c r="AJ24" s="48"/>
      <c r="AL24" s="40"/>
      <c r="AM24" s="40"/>
      <c r="AN24" s="40"/>
      <c r="AO24" s="40"/>
      <c r="AP24" s="40"/>
      <c r="AQ24" s="40"/>
    </row>
    <row r="25" spans="1:47" ht="20.100000000000001" customHeight="1">
      <c r="A25" s="108"/>
      <c r="B25" s="108"/>
      <c r="C25" s="108"/>
      <c r="D25" s="108"/>
      <c r="E25" s="4"/>
      <c r="F25" s="30"/>
      <c r="G25" s="88"/>
      <c r="H25" s="88"/>
      <c r="I25" s="109"/>
      <c r="J25" s="110"/>
      <c r="K25" s="111"/>
      <c r="L25" s="157"/>
      <c r="M25" s="159"/>
      <c r="N25" s="155"/>
      <c r="O25" s="152"/>
      <c r="P25" s="149"/>
      <c r="Q25" s="140"/>
      <c r="R25" s="50"/>
      <c r="S25" s="51"/>
      <c r="T25" s="52"/>
      <c r="U25" s="47"/>
      <c r="V25" s="47"/>
      <c r="W25" s="47"/>
      <c r="X25" s="47"/>
      <c r="Y25" s="47"/>
      <c r="Z25" s="47"/>
      <c r="AA25" s="47"/>
      <c r="AB25" s="47"/>
      <c r="AC25" s="43"/>
      <c r="AD25" s="43"/>
      <c r="AE25" s="43"/>
      <c r="AF25" s="43"/>
      <c r="AG25" s="48"/>
      <c r="AH25" s="49"/>
      <c r="AI25" s="49"/>
      <c r="AJ25" s="48"/>
      <c r="AL25" s="40"/>
      <c r="AM25" s="40"/>
      <c r="AN25" s="40"/>
      <c r="AO25" s="40"/>
      <c r="AP25" s="40"/>
      <c r="AQ25" s="40"/>
    </row>
    <row r="26" spans="1:47" s="57" customFormat="1" ht="38.25" customHeight="1">
      <c r="A26" s="108"/>
      <c r="B26" s="108"/>
      <c r="C26" s="108"/>
      <c r="D26" s="108"/>
      <c r="E26" s="53"/>
      <c r="F26" s="53"/>
      <c r="G26" s="53"/>
      <c r="H26" s="53"/>
      <c r="I26" s="109"/>
      <c r="J26" s="110"/>
      <c r="K26" s="111"/>
      <c r="L26" s="112"/>
      <c r="M26" s="119"/>
      <c r="N26" s="54"/>
      <c r="O26" s="55"/>
      <c r="P26" s="42" t="s">
        <v>30</v>
      </c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</row>
    <row r="27" spans="1:47" ht="20.100000000000001" customHeight="1">
      <c r="A27" s="108"/>
      <c r="B27" s="108"/>
      <c r="C27" s="108"/>
      <c r="D27" s="108">
        <v>2</v>
      </c>
      <c r="E27" s="4"/>
      <c r="F27" s="30" t="s">
        <v>31</v>
      </c>
      <c r="G27" s="88"/>
      <c r="H27" s="88"/>
      <c r="I27" s="109"/>
      <c r="J27" s="110"/>
      <c r="K27" s="111" t="s">
        <v>32</v>
      </c>
      <c r="L27" s="156" t="s">
        <v>49</v>
      </c>
      <c r="M27" s="158" t="s">
        <v>33</v>
      </c>
      <c r="N27" s="153"/>
      <c r="O27" s="150" t="s">
        <v>20</v>
      </c>
      <c r="P27" s="147">
        <v>3</v>
      </c>
      <c r="Q27" s="138" t="s">
        <v>28</v>
      </c>
      <c r="R27" s="113"/>
      <c r="S27" s="142">
        <v>1</v>
      </c>
      <c r="T27" s="103" t="s">
        <v>73</v>
      </c>
      <c r="U27" s="138" t="s">
        <v>26</v>
      </c>
      <c r="V27" s="113"/>
      <c r="W27" s="142" t="s">
        <v>20</v>
      </c>
      <c r="X27" s="106"/>
      <c r="Y27" s="138" t="s">
        <v>28</v>
      </c>
      <c r="Z27" s="35"/>
      <c r="AA27" s="91">
        <v>1</v>
      </c>
      <c r="AB27" s="58" t="s">
        <v>34</v>
      </c>
      <c r="AC27" s="37">
        <v>0</v>
      </c>
      <c r="AD27" s="37">
        <v>0</v>
      </c>
      <c r="AE27" s="38">
        <v>6203.44</v>
      </c>
      <c r="AF27" s="37">
        <f>AE27</f>
        <v>6203.44</v>
      </c>
      <c r="AG27" s="39" t="s">
        <v>27</v>
      </c>
      <c r="AH27" s="90" t="s">
        <v>28</v>
      </c>
      <c r="AI27" s="39" t="s">
        <v>29</v>
      </c>
      <c r="AJ27" s="90" t="s">
        <v>26</v>
      </c>
      <c r="AK27" s="4" t="e">
        <f ca="1">strCheckDateOnDP(AC27:AJ27,List06_10_DP)</f>
        <v>#NAME?</v>
      </c>
      <c r="AL27" s="40" t="str">
        <f>IF(AND(COUNTIF(AM23:AM23,AM27)&gt;1,AM27&lt;&gt;""),"ErrUnique:HasDoubleConn","")</f>
        <v/>
      </c>
      <c r="AM27" s="40"/>
      <c r="AN27" s="40"/>
      <c r="AO27" s="40"/>
      <c r="AP27" s="40"/>
      <c r="AQ27" s="40"/>
    </row>
    <row r="28" spans="1:47" ht="20.100000000000001" customHeight="1">
      <c r="A28" s="108"/>
      <c r="B28" s="108"/>
      <c r="C28" s="108"/>
      <c r="D28" s="108"/>
      <c r="E28" s="4"/>
      <c r="F28" s="30"/>
      <c r="G28" s="88"/>
      <c r="H28" s="88"/>
      <c r="I28" s="109"/>
      <c r="J28" s="110"/>
      <c r="K28" s="111"/>
      <c r="L28" s="157"/>
      <c r="M28" s="159"/>
      <c r="N28" s="154"/>
      <c r="O28" s="151"/>
      <c r="P28" s="148"/>
      <c r="Q28" s="139"/>
      <c r="R28" s="114"/>
      <c r="S28" s="143"/>
      <c r="T28" s="104"/>
      <c r="U28" s="139"/>
      <c r="V28" s="114"/>
      <c r="W28" s="143"/>
      <c r="X28" s="141"/>
      <c r="Y28" s="139"/>
      <c r="Z28" s="59" t="s">
        <v>32</v>
      </c>
      <c r="AA28" s="91" t="s">
        <v>21</v>
      </c>
      <c r="AB28" s="58" t="s">
        <v>35</v>
      </c>
      <c r="AC28" s="37">
        <v>0</v>
      </c>
      <c r="AD28" s="37">
        <v>0</v>
      </c>
      <c r="AE28" s="38">
        <v>7098.77</v>
      </c>
      <c r="AF28" s="37">
        <f>AE28</f>
        <v>7098.77</v>
      </c>
      <c r="AG28" s="39" t="s">
        <v>27</v>
      </c>
      <c r="AH28" s="90" t="s">
        <v>28</v>
      </c>
      <c r="AI28" s="39" t="s">
        <v>29</v>
      </c>
      <c r="AJ28" s="90" t="s">
        <v>26</v>
      </c>
      <c r="AK28" s="4" t="e">
        <f ca="1">strCheckDateOnDP(AC28:AJ28,List06_10_DP)</f>
        <v>#NAME?</v>
      </c>
      <c r="AL28" s="40" t="str">
        <f>IF(AND(COUNTIF(AM24:AM24,AM28)&gt;1,AM28&lt;&gt;""),"ErrUnique:HasDoubleConn","")</f>
        <v/>
      </c>
      <c r="AM28" s="40"/>
      <c r="AN28" s="40"/>
      <c r="AO28" s="40"/>
      <c r="AP28" s="40"/>
      <c r="AQ28" s="40"/>
    </row>
    <row r="29" spans="1:47" ht="20.100000000000001" customHeight="1">
      <c r="A29" s="108"/>
      <c r="B29" s="108"/>
      <c r="C29" s="108"/>
      <c r="D29" s="108"/>
      <c r="E29" s="4"/>
      <c r="F29" s="30" t="s">
        <v>31</v>
      </c>
      <c r="G29" s="88"/>
      <c r="H29" s="88"/>
      <c r="I29" s="109"/>
      <c r="J29" s="110"/>
      <c r="K29" s="111"/>
      <c r="L29" s="157"/>
      <c r="M29" s="159"/>
      <c r="N29" s="154"/>
      <c r="O29" s="151"/>
      <c r="P29" s="148"/>
      <c r="Q29" s="139"/>
      <c r="R29" s="114"/>
      <c r="S29" s="143"/>
      <c r="T29" s="104"/>
      <c r="U29" s="139"/>
      <c r="V29" s="115"/>
      <c r="W29" s="144"/>
      <c r="X29" s="107"/>
      <c r="Y29" s="140"/>
      <c r="Z29" s="41"/>
      <c r="AA29" s="42"/>
      <c r="AB29" s="42" t="s">
        <v>36</v>
      </c>
      <c r="AC29" s="43"/>
      <c r="AD29" s="43"/>
      <c r="AE29" s="43"/>
      <c r="AF29" s="44" t="str">
        <f>AG27 &amp; "-" &amp; AI27</f>
        <v>01.01.2019-31.12.2019</v>
      </c>
      <c r="AG29" s="44"/>
      <c r="AH29" s="44"/>
      <c r="AI29" s="44"/>
      <c r="AJ29" s="44" t="s">
        <v>26</v>
      </c>
      <c r="AL29" s="40"/>
      <c r="AM29" s="40"/>
      <c r="AN29" s="40"/>
      <c r="AO29" s="40"/>
      <c r="AP29" s="40"/>
      <c r="AQ29" s="40"/>
    </row>
    <row r="30" spans="1:47" ht="20.100000000000001" customHeight="1">
      <c r="A30" s="108"/>
      <c r="B30" s="108"/>
      <c r="C30" s="108"/>
      <c r="D30" s="108"/>
      <c r="E30" s="4"/>
      <c r="F30" s="30" t="s">
        <v>31</v>
      </c>
      <c r="G30" s="88"/>
      <c r="H30" s="88"/>
      <c r="I30" s="109"/>
      <c r="J30" s="110"/>
      <c r="K30" s="111"/>
      <c r="L30" s="157"/>
      <c r="M30" s="159"/>
      <c r="N30" s="154"/>
      <c r="O30" s="151"/>
      <c r="P30" s="148"/>
      <c r="Q30" s="139"/>
      <c r="R30" s="115"/>
      <c r="S30" s="144"/>
      <c r="T30" s="105"/>
      <c r="U30" s="146"/>
      <c r="V30" s="45"/>
      <c r="W30" s="46"/>
      <c r="X30" s="42"/>
      <c r="Y30" s="47"/>
      <c r="Z30" s="47"/>
      <c r="AA30" s="47"/>
      <c r="AB30" s="47"/>
      <c r="AC30" s="43"/>
      <c r="AD30" s="43"/>
      <c r="AE30" s="43"/>
      <c r="AF30" s="43"/>
      <c r="AG30" s="48"/>
      <c r="AH30" s="49"/>
      <c r="AI30" s="49"/>
      <c r="AJ30" s="48"/>
      <c r="AL30" s="40"/>
      <c r="AM30" s="40"/>
      <c r="AN30" s="40"/>
      <c r="AO30" s="40"/>
      <c r="AP30" s="40"/>
      <c r="AQ30" s="40"/>
    </row>
    <row r="31" spans="1:47" ht="20.100000000000001" customHeight="1">
      <c r="A31" s="108"/>
      <c r="B31" s="108"/>
      <c r="C31" s="108"/>
      <c r="D31" s="108"/>
      <c r="E31" s="4"/>
      <c r="F31" s="30"/>
      <c r="G31" s="88"/>
      <c r="H31" s="88"/>
      <c r="I31" s="109"/>
      <c r="J31" s="110"/>
      <c r="K31" s="111"/>
      <c r="L31" s="157"/>
      <c r="M31" s="159"/>
      <c r="N31" s="154"/>
      <c r="O31" s="151"/>
      <c r="P31" s="148"/>
      <c r="Q31" s="139"/>
      <c r="R31" s="113" t="s">
        <v>32</v>
      </c>
      <c r="S31" s="142" t="s">
        <v>21</v>
      </c>
      <c r="T31" s="103" t="s">
        <v>37</v>
      </c>
      <c r="U31" s="145" t="s">
        <v>26</v>
      </c>
      <c r="V31" s="113"/>
      <c r="W31" s="142" t="s">
        <v>20</v>
      </c>
      <c r="X31" s="106"/>
      <c r="Y31" s="138" t="s">
        <v>28</v>
      </c>
      <c r="Z31" s="35"/>
      <c r="AA31" s="91">
        <v>1</v>
      </c>
      <c r="AB31" s="58" t="s">
        <v>38</v>
      </c>
      <c r="AC31" s="37">
        <v>0</v>
      </c>
      <c r="AD31" s="37">
        <v>0</v>
      </c>
      <c r="AE31" s="38">
        <v>6274.86</v>
      </c>
      <c r="AF31" s="37">
        <f>AE31</f>
        <v>6274.86</v>
      </c>
      <c r="AG31" s="39" t="s">
        <v>27</v>
      </c>
      <c r="AH31" s="90" t="s">
        <v>28</v>
      </c>
      <c r="AI31" s="39" t="s">
        <v>29</v>
      </c>
      <c r="AJ31" s="90" t="s">
        <v>26</v>
      </c>
      <c r="AK31" s="4" t="e">
        <f ca="1">strCheckDateOnDP(AC31:AJ31,List06_10_DP)</f>
        <v>#NAME?</v>
      </c>
      <c r="AL31" s="40" t="str">
        <f>IF(AND(COUNTIF(AM27:AM27,AM31)&gt;1,AM31&lt;&gt;""),"ErrUnique:HasDoubleConn","")</f>
        <v/>
      </c>
      <c r="AM31" s="40"/>
      <c r="AN31" s="40"/>
      <c r="AO31" s="40"/>
      <c r="AP31" s="40"/>
      <c r="AQ31" s="40"/>
    </row>
    <row r="32" spans="1:47" ht="20.100000000000001" customHeight="1">
      <c r="A32" s="108"/>
      <c r="B32" s="108"/>
      <c r="C32" s="108"/>
      <c r="D32" s="108"/>
      <c r="E32" s="4"/>
      <c r="F32" s="30"/>
      <c r="G32" s="88"/>
      <c r="H32" s="88"/>
      <c r="I32" s="109"/>
      <c r="J32" s="110"/>
      <c r="K32" s="111"/>
      <c r="L32" s="157"/>
      <c r="M32" s="159"/>
      <c r="N32" s="154"/>
      <c r="O32" s="151"/>
      <c r="P32" s="148"/>
      <c r="Q32" s="139"/>
      <c r="R32" s="114"/>
      <c r="S32" s="143"/>
      <c r="T32" s="104"/>
      <c r="U32" s="139"/>
      <c r="V32" s="114"/>
      <c r="W32" s="143"/>
      <c r="X32" s="141"/>
      <c r="Y32" s="139"/>
      <c r="Z32" s="59" t="s">
        <v>32</v>
      </c>
      <c r="AA32" s="91" t="s">
        <v>21</v>
      </c>
      <c r="AB32" s="58" t="s">
        <v>39</v>
      </c>
      <c r="AC32" s="37">
        <v>0</v>
      </c>
      <c r="AD32" s="37">
        <v>0</v>
      </c>
      <c r="AE32" s="38">
        <v>7786.9</v>
      </c>
      <c r="AF32" s="37">
        <f>AE32</f>
        <v>7786.9</v>
      </c>
      <c r="AG32" s="39" t="s">
        <v>27</v>
      </c>
      <c r="AH32" s="90" t="s">
        <v>28</v>
      </c>
      <c r="AI32" s="39" t="s">
        <v>29</v>
      </c>
      <c r="AJ32" s="90" t="s">
        <v>26</v>
      </c>
      <c r="AK32" s="4" t="e">
        <f ca="1">strCheckDateOnDP(AC32:AJ32,List06_10_DP)</f>
        <v>#NAME?</v>
      </c>
      <c r="AL32" s="40" t="str">
        <f>IF(AND(COUNTIF(AM28:AM28,AM32)&gt;1,AM32&lt;&gt;""),"ErrUnique:HasDoubleConn","")</f>
        <v/>
      </c>
      <c r="AM32" s="40"/>
      <c r="AN32" s="40"/>
      <c r="AO32" s="40"/>
      <c r="AP32" s="40"/>
      <c r="AQ32" s="40"/>
    </row>
    <row r="33" spans="1:51" ht="20.100000000000001" customHeight="1">
      <c r="A33" s="108"/>
      <c r="B33" s="108"/>
      <c r="C33" s="108"/>
      <c r="D33" s="108"/>
      <c r="E33" s="4"/>
      <c r="F33" s="30"/>
      <c r="G33" s="88"/>
      <c r="H33" s="88"/>
      <c r="I33" s="109"/>
      <c r="J33" s="110"/>
      <c r="K33" s="111"/>
      <c r="L33" s="157"/>
      <c r="M33" s="159"/>
      <c r="N33" s="154"/>
      <c r="O33" s="151"/>
      <c r="P33" s="148"/>
      <c r="Q33" s="139"/>
      <c r="R33" s="114"/>
      <c r="S33" s="143"/>
      <c r="T33" s="104"/>
      <c r="U33" s="139"/>
      <c r="V33" s="114"/>
      <c r="W33" s="143"/>
      <c r="X33" s="141"/>
      <c r="Y33" s="139"/>
      <c r="Z33" s="59" t="s">
        <v>32</v>
      </c>
      <c r="AA33" s="91" t="s">
        <v>40</v>
      </c>
      <c r="AB33" s="58" t="s">
        <v>41</v>
      </c>
      <c r="AC33" s="37">
        <v>0</v>
      </c>
      <c r="AD33" s="37">
        <v>0</v>
      </c>
      <c r="AE33" s="38">
        <v>6819.03</v>
      </c>
      <c r="AF33" s="37">
        <f>AE33</f>
        <v>6819.03</v>
      </c>
      <c r="AG33" s="39" t="s">
        <v>27</v>
      </c>
      <c r="AH33" s="90" t="s">
        <v>28</v>
      </c>
      <c r="AI33" s="39" t="s">
        <v>29</v>
      </c>
      <c r="AJ33" s="90" t="s">
        <v>26</v>
      </c>
      <c r="AK33" s="4" t="e">
        <f ca="1">strCheckDateOnDP(AC33:AJ33,List06_10_DP)</f>
        <v>#NAME?</v>
      </c>
      <c r="AL33" s="40" t="str">
        <f>IF(AND(COUNTIF(AM29:AM29,AM33)&gt;1,AM33&lt;&gt;""),"ErrUnique:HasDoubleConn","")</f>
        <v/>
      </c>
      <c r="AM33" s="40"/>
      <c r="AN33" s="40"/>
      <c r="AO33" s="40"/>
      <c r="AP33" s="40"/>
      <c r="AQ33" s="40"/>
    </row>
    <row r="34" spans="1:51" ht="20.100000000000001" customHeight="1">
      <c r="A34" s="108"/>
      <c r="B34" s="108"/>
      <c r="C34" s="108"/>
      <c r="D34" s="108"/>
      <c r="E34" s="4"/>
      <c r="F34" s="30"/>
      <c r="G34" s="88"/>
      <c r="H34" s="88"/>
      <c r="I34" s="109"/>
      <c r="J34" s="110"/>
      <c r="K34" s="111"/>
      <c r="L34" s="157"/>
      <c r="M34" s="159"/>
      <c r="N34" s="154"/>
      <c r="O34" s="151"/>
      <c r="P34" s="148"/>
      <c r="Q34" s="139"/>
      <c r="R34" s="114"/>
      <c r="S34" s="143"/>
      <c r="T34" s="104"/>
      <c r="U34" s="139"/>
      <c r="V34" s="114"/>
      <c r="W34" s="143"/>
      <c r="X34" s="141"/>
      <c r="Y34" s="139"/>
      <c r="Z34" s="59" t="s">
        <v>32</v>
      </c>
      <c r="AA34" s="91" t="s">
        <v>42</v>
      </c>
      <c r="AB34" s="58" t="s">
        <v>43</v>
      </c>
      <c r="AC34" s="37">
        <v>0</v>
      </c>
      <c r="AD34" s="37">
        <v>0</v>
      </c>
      <c r="AE34" s="38">
        <v>8158.72</v>
      </c>
      <c r="AF34" s="37">
        <f>AE34</f>
        <v>8158.72</v>
      </c>
      <c r="AG34" s="39" t="s">
        <v>27</v>
      </c>
      <c r="AH34" s="90" t="s">
        <v>28</v>
      </c>
      <c r="AI34" s="39" t="s">
        <v>29</v>
      </c>
      <c r="AJ34" s="90" t="s">
        <v>26</v>
      </c>
      <c r="AK34" s="4" t="e">
        <f ca="1">strCheckDateOnDP(AC34:AJ34,List06_10_DP)</f>
        <v>#NAME?</v>
      </c>
      <c r="AL34" s="40" t="str">
        <f>IF(AND(COUNTIF(AM30:AM30,AM34)&gt;1,AM34&lt;&gt;""),"ErrUnique:HasDoubleConn","")</f>
        <v/>
      </c>
      <c r="AM34" s="40"/>
      <c r="AN34" s="40"/>
      <c r="AO34" s="40"/>
      <c r="AP34" s="40"/>
      <c r="AQ34" s="40"/>
    </row>
    <row r="35" spans="1:51" ht="20.100000000000001" customHeight="1">
      <c r="A35" s="108"/>
      <c r="B35" s="108"/>
      <c r="C35" s="108"/>
      <c r="D35" s="108"/>
      <c r="E35" s="4"/>
      <c r="F35" s="30"/>
      <c r="G35" s="88"/>
      <c r="H35" s="88"/>
      <c r="I35" s="109"/>
      <c r="J35" s="110"/>
      <c r="K35" s="111"/>
      <c r="L35" s="157"/>
      <c r="M35" s="159"/>
      <c r="N35" s="154"/>
      <c r="O35" s="151"/>
      <c r="P35" s="148"/>
      <c r="Q35" s="139"/>
      <c r="R35" s="114"/>
      <c r="S35" s="143"/>
      <c r="T35" s="104"/>
      <c r="U35" s="139"/>
      <c r="V35" s="115"/>
      <c r="W35" s="144"/>
      <c r="X35" s="107"/>
      <c r="Y35" s="140"/>
      <c r="Z35" s="41"/>
      <c r="AA35" s="42"/>
      <c r="AB35" s="42" t="s">
        <v>36</v>
      </c>
      <c r="AC35" s="43"/>
      <c r="AD35" s="43"/>
      <c r="AE35" s="43"/>
      <c r="AF35" s="44" t="str">
        <f>AG31 &amp; "-" &amp; AI31</f>
        <v>01.01.2019-31.12.2019</v>
      </c>
      <c r="AG35" s="44"/>
      <c r="AH35" s="44"/>
      <c r="AI35" s="44"/>
      <c r="AJ35" s="44" t="s">
        <v>26</v>
      </c>
      <c r="AL35" s="40"/>
      <c r="AM35" s="40"/>
      <c r="AN35" s="40"/>
      <c r="AO35" s="40"/>
      <c r="AP35" s="40"/>
      <c r="AQ35" s="40"/>
    </row>
    <row r="36" spans="1:51" ht="20.100000000000001" customHeight="1">
      <c r="A36" s="108"/>
      <c r="B36" s="108"/>
      <c r="C36" s="108"/>
      <c r="D36" s="108"/>
      <c r="E36" s="4"/>
      <c r="F36" s="30"/>
      <c r="G36" s="88"/>
      <c r="H36" s="88"/>
      <c r="I36" s="109"/>
      <c r="J36" s="110"/>
      <c r="K36" s="111"/>
      <c r="L36" s="157"/>
      <c r="M36" s="159"/>
      <c r="N36" s="154"/>
      <c r="O36" s="151"/>
      <c r="P36" s="148"/>
      <c r="Q36" s="139"/>
      <c r="R36" s="115"/>
      <c r="S36" s="144"/>
      <c r="T36" s="105"/>
      <c r="U36" s="146"/>
      <c r="V36" s="45"/>
      <c r="W36" s="46"/>
      <c r="X36" s="42"/>
      <c r="Y36" s="47"/>
      <c r="Z36" s="47"/>
      <c r="AA36" s="47"/>
      <c r="AB36" s="47"/>
      <c r="AC36" s="43"/>
      <c r="AD36" s="43"/>
      <c r="AE36" s="43"/>
      <c r="AF36" s="43"/>
      <c r="AG36" s="48"/>
      <c r="AH36" s="49"/>
      <c r="AI36" s="49"/>
      <c r="AJ36" s="48"/>
      <c r="AL36" s="40"/>
      <c r="AM36" s="40"/>
      <c r="AN36" s="40"/>
      <c r="AO36" s="40"/>
      <c r="AP36" s="40"/>
      <c r="AQ36" s="40"/>
    </row>
    <row r="37" spans="1:51" ht="20.100000000000001" customHeight="1">
      <c r="A37" s="108"/>
      <c r="B37" s="108"/>
      <c r="C37" s="108"/>
      <c r="D37" s="108"/>
      <c r="E37" s="4"/>
      <c r="F37" s="30"/>
      <c r="G37" s="88"/>
      <c r="H37" s="88"/>
      <c r="I37" s="109"/>
      <c r="J37" s="110"/>
      <c r="K37" s="111"/>
      <c r="L37" s="157"/>
      <c r="M37" s="159"/>
      <c r="N37" s="154"/>
      <c r="O37" s="151"/>
      <c r="P37" s="148"/>
      <c r="Q37" s="139"/>
      <c r="R37" s="113" t="s">
        <v>32</v>
      </c>
      <c r="S37" s="142" t="s">
        <v>40</v>
      </c>
      <c r="T37" s="103" t="s">
        <v>44</v>
      </c>
      <c r="U37" s="145" t="s">
        <v>26</v>
      </c>
      <c r="V37" s="113"/>
      <c r="W37" s="142" t="s">
        <v>20</v>
      </c>
      <c r="X37" s="106"/>
      <c r="Y37" s="138" t="s">
        <v>28</v>
      </c>
      <c r="Z37" s="35"/>
      <c r="AA37" s="91">
        <v>1</v>
      </c>
      <c r="AB37" s="58" t="s">
        <v>34</v>
      </c>
      <c r="AC37" s="37">
        <v>0</v>
      </c>
      <c r="AD37" s="37">
        <v>0</v>
      </c>
      <c r="AE37" s="38">
        <v>6871.65</v>
      </c>
      <c r="AF37" s="37">
        <f>AE37</f>
        <v>6871.65</v>
      </c>
      <c r="AG37" s="39" t="s">
        <v>27</v>
      </c>
      <c r="AH37" s="90" t="s">
        <v>28</v>
      </c>
      <c r="AI37" s="39" t="s">
        <v>29</v>
      </c>
      <c r="AJ37" s="90" t="s">
        <v>26</v>
      </c>
      <c r="AK37" s="4" t="e">
        <f ca="1">strCheckDateOnDP(AC37:AJ37,List06_10_DP)</f>
        <v>#NAME?</v>
      </c>
      <c r="AL37" s="40" t="str">
        <f>IF(AND(COUNTIF(AM33:AM33,AM37)&gt;1,AM37&lt;&gt;""),"ErrUnique:HasDoubleConn","")</f>
        <v/>
      </c>
      <c r="AM37" s="40"/>
      <c r="AN37" s="40"/>
      <c r="AO37" s="40"/>
      <c r="AP37" s="40"/>
      <c r="AQ37" s="40"/>
    </row>
    <row r="38" spans="1:51" ht="20.100000000000001" customHeight="1">
      <c r="A38" s="108"/>
      <c r="B38" s="108"/>
      <c r="C38" s="108"/>
      <c r="D38" s="108"/>
      <c r="E38" s="4"/>
      <c r="F38" s="30"/>
      <c r="G38" s="88"/>
      <c r="H38" s="88"/>
      <c r="I38" s="109"/>
      <c r="J38" s="110"/>
      <c r="K38" s="111"/>
      <c r="L38" s="157"/>
      <c r="M38" s="159"/>
      <c r="N38" s="154"/>
      <c r="O38" s="151"/>
      <c r="P38" s="148"/>
      <c r="Q38" s="139"/>
      <c r="R38" s="114"/>
      <c r="S38" s="143"/>
      <c r="T38" s="104"/>
      <c r="U38" s="139"/>
      <c r="V38" s="114"/>
      <c r="W38" s="143"/>
      <c r="X38" s="141"/>
      <c r="Y38" s="139"/>
      <c r="Z38" s="59" t="s">
        <v>32</v>
      </c>
      <c r="AA38" s="91" t="s">
        <v>21</v>
      </c>
      <c r="AB38" s="58" t="s">
        <v>35</v>
      </c>
      <c r="AC38" s="37">
        <v>0</v>
      </c>
      <c r="AD38" s="37">
        <v>0</v>
      </c>
      <c r="AE38" s="38">
        <v>9274.9</v>
      </c>
      <c r="AF38" s="37">
        <f>AE38</f>
        <v>9274.9</v>
      </c>
      <c r="AG38" s="39" t="s">
        <v>27</v>
      </c>
      <c r="AH38" s="90" t="s">
        <v>28</v>
      </c>
      <c r="AI38" s="39" t="s">
        <v>29</v>
      </c>
      <c r="AJ38" s="90" t="s">
        <v>26</v>
      </c>
      <c r="AK38" s="4" t="e">
        <f ca="1">strCheckDateOnDP(AC38:AJ38,List06_10_DP)</f>
        <v>#NAME?</v>
      </c>
      <c r="AL38" s="40" t="str">
        <f>IF(AND(COUNTIF(AM34:AM34,AM38)&gt;1,AM38&lt;&gt;""),"ErrUnique:HasDoubleConn","")</f>
        <v/>
      </c>
      <c r="AM38" s="40"/>
      <c r="AN38" s="40"/>
      <c r="AO38" s="40"/>
      <c r="AP38" s="40"/>
      <c r="AQ38" s="40"/>
    </row>
    <row r="39" spans="1:51" ht="34.5" customHeight="1">
      <c r="A39" s="108"/>
      <c r="B39" s="108"/>
      <c r="C39" s="108"/>
      <c r="D39" s="108"/>
      <c r="E39" s="4"/>
      <c r="F39" s="30"/>
      <c r="G39" s="88"/>
      <c r="H39" s="88"/>
      <c r="I39" s="109"/>
      <c r="J39" s="110"/>
      <c r="K39" s="111"/>
      <c r="L39" s="157"/>
      <c r="M39" s="159"/>
      <c r="N39" s="154"/>
      <c r="O39" s="151"/>
      <c r="P39" s="148"/>
      <c r="Q39" s="139"/>
      <c r="R39" s="114"/>
      <c r="S39" s="143"/>
      <c r="T39" s="104"/>
      <c r="U39" s="139"/>
      <c r="V39" s="115"/>
      <c r="W39" s="144"/>
      <c r="X39" s="107"/>
      <c r="Y39" s="140"/>
      <c r="Z39" s="41"/>
      <c r="AA39" s="42"/>
      <c r="AB39" s="42"/>
      <c r="AC39" s="43"/>
      <c r="AD39" s="43"/>
      <c r="AE39" s="43"/>
      <c r="AF39" s="44" t="str">
        <f>AG37 &amp; "-" &amp; AI37</f>
        <v>01.01.2019-31.12.2019</v>
      </c>
      <c r="AG39" s="44"/>
      <c r="AH39" s="44"/>
      <c r="AI39" s="44"/>
      <c r="AJ39" s="44" t="s">
        <v>26</v>
      </c>
      <c r="AL39" s="40"/>
      <c r="AM39" s="40"/>
      <c r="AN39" s="40"/>
      <c r="AO39" s="40"/>
      <c r="AP39" s="40"/>
      <c r="AQ39" s="40"/>
    </row>
    <row r="40" spans="1:51" ht="36" customHeight="1">
      <c r="A40" s="108"/>
      <c r="B40" s="108"/>
      <c r="C40" s="108"/>
      <c r="D40" s="108"/>
      <c r="E40" s="4"/>
      <c r="F40" s="30"/>
      <c r="G40" s="88"/>
      <c r="H40" s="88"/>
      <c r="I40" s="109"/>
      <c r="J40" s="110"/>
      <c r="K40" s="111"/>
      <c r="L40" s="157"/>
      <c r="M40" s="159"/>
      <c r="N40" s="154"/>
      <c r="O40" s="151"/>
      <c r="P40" s="148"/>
      <c r="Q40" s="139"/>
      <c r="R40" s="115"/>
      <c r="S40" s="144"/>
      <c r="T40" s="105"/>
      <c r="U40" s="140"/>
      <c r="V40" s="45"/>
      <c r="W40" s="46"/>
      <c r="X40" s="42"/>
      <c r="Y40" s="47"/>
      <c r="Z40" s="47"/>
      <c r="AA40" s="47"/>
      <c r="AB40" s="47"/>
      <c r="AC40" s="43"/>
      <c r="AD40" s="43"/>
      <c r="AE40" s="43"/>
      <c r="AF40" s="43"/>
      <c r="AG40" s="48"/>
      <c r="AH40" s="49"/>
      <c r="AI40" s="49"/>
      <c r="AJ40" s="48"/>
      <c r="AL40" s="40"/>
      <c r="AM40" s="40"/>
      <c r="AN40" s="40"/>
      <c r="AO40" s="40"/>
      <c r="AP40" s="40"/>
      <c r="AQ40" s="40"/>
    </row>
    <row r="41" spans="1:51" ht="39.75" customHeight="1">
      <c r="A41" s="108"/>
      <c r="B41" s="108"/>
      <c r="C41" s="108"/>
      <c r="D41" s="108"/>
      <c r="E41" s="4"/>
      <c r="F41" s="30" t="s">
        <v>31</v>
      </c>
      <c r="G41" s="88"/>
      <c r="H41" s="88"/>
      <c r="I41" s="109"/>
      <c r="J41" s="110"/>
      <c r="K41" s="111"/>
      <c r="L41" s="157"/>
      <c r="M41" s="159"/>
      <c r="N41" s="155"/>
      <c r="O41" s="152"/>
      <c r="P41" s="149"/>
      <c r="Q41" s="140"/>
      <c r="R41" s="50"/>
      <c r="S41" s="51"/>
      <c r="T41" s="52"/>
      <c r="U41" s="47"/>
      <c r="V41" s="47"/>
      <c r="W41" s="47"/>
      <c r="X41" s="47"/>
      <c r="Y41" s="47"/>
      <c r="Z41" s="47"/>
      <c r="AA41" s="47"/>
      <c r="AB41" s="47"/>
      <c r="AC41" s="43"/>
      <c r="AD41" s="43"/>
      <c r="AE41" s="43"/>
      <c r="AF41" s="43"/>
      <c r="AG41" s="48"/>
      <c r="AH41" s="49"/>
      <c r="AI41" s="49"/>
      <c r="AJ41" s="48"/>
      <c r="AL41" s="40"/>
      <c r="AM41" s="40"/>
      <c r="AN41" s="40"/>
      <c r="AO41" s="40"/>
      <c r="AP41" s="40"/>
      <c r="AQ41" s="40"/>
    </row>
    <row r="42" spans="1:51" ht="20.100000000000001" customHeight="1">
      <c r="AK42" s="3"/>
      <c r="AV42" s="4"/>
    </row>
    <row r="43" spans="1:51" ht="20.100000000000001" customHeight="1">
      <c r="L43" s="60"/>
      <c r="M43" s="61" t="s">
        <v>45</v>
      </c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2"/>
      <c r="AE43" s="62"/>
      <c r="AF43" s="62"/>
      <c r="AG43" s="62"/>
      <c r="AH43" s="62"/>
      <c r="AI43" s="62"/>
      <c r="AJ43" s="62"/>
      <c r="AK43" s="62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62"/>
      <c r="AX43" s="62"/>
      <c r="AY43" s="62"/>
    </row>
    <row r="44" spans="1:51" ht="20.100000000000001" customHeight="1">
      <c r="G44" s="3"/>
      <c r="H44" s="3"/>
      <c r="I44" s="3"/>
      <c r="J44" s="3"/>
      <c r="K44" s="3"/>
      <c r="L44" s="60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3"/>
      <c r="AD44" s="63"/>
      <c r="AE44" s="63"/>
      <c r="AF44" s="63"/>
      <c r="AG44" s="63"/>
      <c r="AH44" s="63"/>
      <c r="AI44" s="63"/>
      <c r="AJ44" s="63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  <c r="AV44" s="63"/>
      <c r="AW44" s="63"/>
      <c r="AX44" s="63"/>
    </row>
  </sheetData>
  <mergeCells count="85">
    <mergeCell ref="L5:AB5"/>
    <mergeCell ref="N7:T7"/>
    <mergeCell ref="N8:T8"/>
    <mergeCell ref="N9:T9"/>
    <mergeCell ref="N11:T11"/>
    <mergeCell ref="L12:M12"/>
    <mergeCell ref="R12:W12"/>
    <mergeCell ref="AC13:AJ13"/>
    <mergeCell ref="L14:AJ14"/>
    <mergeCell ref="U15:X17"/>
    <mergeCell ref="Y15:AB17"/>
    <mergeCell ref="AC15:AI15"/>
    <mergeCell ref="AJ15:AJ17"/>
    <mergeCell ref="AC16:AD16"/>
    <mergeCell ref="AE16:AF16"/>
    <mergeCell ref="AG16:AI16"/>
    <mergeCell ref="AH17:AI17"/>
    <mergeCell ref="L15:L17"/>
    <mergeCell ref="M15:M17"/>
    <mergeCell ref="N15:P17"/>
    <mergeCell ref="Q15:T17"/>
    <mergeCell ref="R13:W13"/>
    <mergeCell ref="N18:P18"/>
    <mergeCell ref="Q18:T18"/>
    <mergeCell ref="U18:X18"/>
    <mergeCell ref="A19:A41"/>
    <mergeCell ref="N19:AJ19"/>
    <mergeCell ref="B20:B41"/>
    <mergeCell ref="N20:AJ20"/>
    <mergeCell ref="C21:C41"/>
    <mergeCell ref="N21:AJ21"/>
    <mergeCell ref="D22:D26"/>
    <mergeCell ref="I22:I26"/>
    <mergeCell ref="J22:J26"/>
    <mergeCell ref="K22:K26"/>
    <mergeCell ref="L22:L26"/>
    <mergeCell ref="M22:M26"/>
    <mergeCell ref="Y22:Y23"/>
    <mergeCell ref="T22:T24"/>
    <mergeCell ref="M27:M41"/>
    <mergeCell ref="U22:U24"/>
    <mergeCell ref="V22:V23"/>
    <mergeCell ref="W22:W23"/>
    <mergeCell ref="R27:R30"/>
    <mergeCell ref="U27:U30"/>
    <mergeCell ref="V27:V29"/>
    <mergeCell ref="W27:W29"/>
    <mergeCell ref="T27:T30"/>
    <mergeCell ref="O22:O25"/>
    <mergeCell ref="P22:P25"/>
    <mergeCell ref="Q22:Q25"/>
    <mergeCell ref="R22:R24"/>
    <mergeCell ref="S22:S24"/>
    <mergeCell ref="X22:X23"/>
    <mergeCell ref="N22:N25"/>
    <mergeCell ref="D27:D41"/>
    <mergeCell ref="I27:I41"/>
    <mergeCell ref="J27:J41"/>
    <mergeCell ref="K27:K41"/>
    <mergeCell ref="L27:L41"/>
    <mergeCell ref="S27:S30"/>
    <mergeCell ref="R31:R36"/>
    <mergeCell ref="S31:S36"/>
    <mergeCell ref="R37:R40"/>
    <mergeCell ref="S37:S40"/>
    <mergeCell ref="N27:N41"/>
    <mergeCell ref="O27:O41"/>
    <mergeCell ref="P27:P41"/>
    <mergeCell ref="Q27:Q41"/>
    <mergeCell ref="X27:X29"/>
    <mergeCell ref="Y27:Y29"/>
    <mergeCell ref="N10:T10"/>
    <mergeCell ref="M10:M11"/>
    <mergeCell ref="T37:T40"/>
    <mergeCell ref="U37:U40"/>
    <mergeCell ref="V37:V39"/>
    <mergeCell ref="W37:W39"/>
    <mergeCell ref="X37:X39"/>
    <mergeCell ref="Y37:Y39"/>
    <mergeCell ref="T31:T36"/>
    <mergeCell ref="U31:U36"/>
    <mergeCell ref="V31:V35"/>
    <mergeCell ref="W31:W35"/>
    <mergeCell ref="X31:X35"/>
    <mergeCell ref="Y31:Y35"/>
  </mergeCells>
  <dataValidations count="6">
    <dataValidation type="list" allowBlank="1" showInputMessage="1" showErrorMessage="1" errorTitle="Ошибка" error="Выберите значение из списка" sqref="T27 T31 T37">
      <formula1>kind_of_diameters2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AG22 AI22 AI27:AI28 AG27:AG28 AI31:AI34 AG31:AG34 AI37:AI38 AG37:AG38 N8"/>
    <dataValidation type="decimal" allowBlank="1" showErrorMessage="1" errorTitle="Ошибка" error="Допускается ввод только действительных чисел!" sqref="AC22:AF22 P22 P27:P28 AC27:AF28 P31:P34 AC31:AF34 P37:P38 AC37:AF38">
      <formula1>-9.99999999999999E+23</formula1>
      <formula2>9.99999999999999E+23</formula2>
    </dataValidation>
    <dataValidation allowBlank="1" showInputMessage="1" showErrorMessage="1" prompt="Для выбора выполните двойной щелчок левой клавиши мыши по соответствующей ячейке." sqref="Y22 Q22 U22 AH22 AJ22 Q27:Q28 U27:U28 AH27:AH28 AJ27:AJ28 Y27:Y28 AH31:AH34 AJ31:AJ34 Y31:Y34 Q31:Q34 U31:U34 Q37:Q38 U37:U38 AH37:AH38 AJ37:AJ38 Y37:Y38"/>
    <dataValidation allowBlank="1" promptTitle="checkPeriodRange" sqref="AF23:AJ23 AF29:AJ29 AF35:AJ35 AF39:AJ39"/>
    <dataValidation type="textLength" operator="lessThanOrEqual" allowBlank="1" showInputMessage="1" showErrorMessage="1" errorTitle="Ошибка" error="Допускается ввод не более 900 символов!" sqref="M22 U7:W10 AB27:AB28 M27:M28 AB31:AB34 M31:M34 AB37:AB38 M37:M38 N7 N9">
      <formula1>900</formula1>
    </dataValidation>
  </dataValidations>
  <hyperlinks>
    <hyperlink ref="N11" r:id="rId1"/>
  </hyperlinks>
  <pageMargins left="0.7" right="0.7" top="0.75" bottom="0.75" header="0.3" footer="0.3"/>
  <pageSetup paperSize="9" scale="45" orientation="landscape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1.0.1</vt:lpstr>
      <vt:lpstr>2.3</vt:lpstr>
      <vt:lpstr>List06_10_DP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Алевтина</dc:creator>
  <cp:lastModifiedBy>Алевтина</cp:lastModifiedBy>
  <dcterms:created xsi:type="dcterms:W3CDTF">2018-12-24T12:01:11Z</dcterms:created>
  <dcterms:modified xsi:type="dcterms:W3CDTF">2018-12-25T06:23:03Z</dcterms:modified>
</cp:coreProperties>
</file>